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9120" tabRatio="925" firstSheet="7" activeTab="10"/>
  </bookViews>
  <sheets>
    <sheet name="組合せ" sheetId="1" r:id="rId1"/>
    <sheet name="１日目Ａ【壬生東小】" sheetId="2" r:id="rId2"/>
    <sheet name="１日目Ｂ【小山城北小】 " sheetId="3" r:id="rId3"/>
    <sheet name="１日目C【間々田東小】" sheetId="4" r:id="rId4"/>
    <sheet name="１日目D【大平運動公園】" sheetId="5" r:id="rId5"/>
    <sheet name="１日目E【石の上B】" sheetId="6" r:id="rId6"/>
    <sheet name="１日目F【三鴨小】" sheetId="7" r:id="rId7"/>
    <sheet name="１日目G【別処山運動公園】" sheetId="8" r:id="rId8"/>
    <sheet name="１日目H【石の上A】" sheetId="9" r:id="rId9"/>
    <sheet name="１日目I【岩舟運動公園】" sheetId="10" r:id="rId10"/>
    <sheet name="２日目ア【佐野A】" sheetId="11" r:id="rId11"/>
    <sheet name="２日目イ【佐野B】" sheetId="12" r:id="rId12"/>
    <sheet name="２日目ウ【岩舟】" sheetId="13" r:id="rId13"/>
    <sheet name="決勝Ｌ" sheetId="14" r:id="rId14"/>
  </sheets>
  <definedNames>
    <definedName name="_xlnm.Print_Area" localSheetId="10">'２日目ア【佐野A】'!$A$1:$AD$49</definedName>
    <definedName name="_xlnm.Print_Area" localSheetId="11">'２日目イ【佐野B】'!$A$1:$AD$49</definedName>
    <definedName name="_xlnm.Print_Area" localSheetId="12">'２日目ウ【岩舟】'!$A$1:$AD$49</definedName>
    <definedName name="_xlnm.Print_Area" localSheetId="13">'決勝Ｌ'!#REF!</definedName>
    <definedName name="_xlnm.Print_Area" localSheetId="0">'組合せ'!$A$1:$AH$87</definedName>
  </definedNames>
  <calcPr fullCalcOnLoad="1"/>
</workbook>
</file>

<file path=xl/sharedStrings.xml><?xml version="1.0" encoding="utf-8"?>
<sst xmlns="http://schemas.openxmlformats.org/spreadsheetml/2006/main" count="795" uniqueCount="178">
  <si>
    <t>会場</t>
  </si>
  <si>
    <t>栃木県少年サッカー連盟</t>
  </si>
  <si>
    <t>チーム名</t>
  </si>
  <si>
    <t>Ａ</t>
  </si>
  <si>
    <t>Ｂ</t>
  </si>
  <si>
    <t>Ｃ</t>
  </si>
  <si>
    <t>Ｄ</t>
  </si>
  <si>
    <t>Ｅ</t>
  </si>
  <si>
    <t>ア</t>
  </si>
  <si>
    <t>イ</t>
  </si>
  <si>
    <t>チーム名の横の番号に○がついているものは地区1位シード</t>
  </si>
  <si>
    <t>Ｅ</t>
  </si>
  <si>
    <t>Ｆ</t>
  </si>
  <si>
    <t>Ｇ</t>
  </si>
  <si>
    <t>Ｈ</t>
  </si>
  <si>
    <t>Ｉ</t>
  </si>
  <si>
    <t>イ</t>
  </si>
  <si>
    <t>ウ</t>
  </si>
  <si>
    <t>　準決勝リーグは　２コート同時に開始</t>
  </si>
  <si>
    <t>第１会場</t>
  </si>
  <si>
    <t>（主、副、副、4th）</t>
  </si>
  <si>
    <t>（１，２，３，６）</t>
  </si>
  <si>
    <t>（５，６，４，１）</t>
  </si>
  <si>
    <t>（２，３，１，４）</t>
  </si>
  <si>
    <t>（６，４，５，２）</t>
  </si>
  <si>
    <t>（３，１，２，５）</t>
  </si>
  <si>
    <t>勝点</t>
  </si>
  <si>
    <t>得失点</t>
  </si>
  <si>
    <t>総得点</t>
  </si>
  <si>
    <t>順位</t>
  </si>
  <si>
    <t>①</t>
  </si>
  <si>
    <t>（</t>
  </si>
  <si>
    <t>ー</t>
  </si>
  <si>
    <t>）</t>
  </si>
  <si>
    <t>（４、５，６，３）</t>
  </si>
  <si>
    <t>②</t>
  </si>
  <si>
    <t>（</t>
  </si>
  <si>
    <t>ー</t>
  </si>
  <si>
    <t>）</t>
  </si>
  <si>
    <t>（１，２，３，６）</t>
  </si>
  <si>
    <t>③</t>
  </si>
  <si>
    <t>（５，６，４，１）</t>
  </si>
  <si>
    <t>④</t>
  </si>
  <si>
    <t>（２，３，１，４）</t>
  </si>
  <si>
    <t>⑤</t>
  </si>
  <si>
    <t>（６，４，５，２）</t>
  </si>
  <si>
    <t>⑥</t>
  </si>
  <si>
    <t>（３，１，２，５）</t>
  </si>
  <si>
    <t>Ａ</t>
  </si>
  <si>
    <t>Ｂ</t>
  </si>
  <si>
    <t>得失点差</t>
  </si>
  <si>
    <t>②</t>
  </si>
  <si>
    <t>③</t>
  </si>
  <si>
    <t>④</t>
  </si>
  <si>
    <t>⑤</t>
  </si>
  <si>
    <t>⑥</t>
  </si>
  <si>
    <t>準決勝リーグ</t>
  </si>
  <si>
    <t>(審判委員会）</t>
  </si>
  <si>
    <t>決　勝</t>
  </si>
  <si>
    <t>ａ</t>
  </si>
  <si>
    <t>①</t>
  </si>
  <si>
    <t>（</t>
  </si>
  <si>
    <t>ー</t>
  </si>
  <si>
    <t>）</t>
  </si>
  <si>
    <t>ー</t>
  </si>
  <si>
    <t>②</t>
  </si>
  <si>
    <t>（</t>
  </si>
  <si>
    <t>）</t>
  </si>
  <si>
    <t>③</t>
  </si>
  <si>
    <t>ａ</t>
  </si>
  <si>
    <t>ｂ</t>
  </si>
  <si>
    <t>Ｂ</t>
  </si>
  <si>
    <t>Ｂ</t>
  </si>
  <si>
    <t>Ｂ</t>
  </si>
  <si>
    <t>Ｂ</t>
  </si>
  <si>
    <t>Ｂ</t>
  </si>
  <si>
    <t>Ｂ</t>
  </si>
  <si>
    <t>第2会場</t>
  </si>
  <si>
    <t>第3会場</t>
  </si>
  <si>
    <t>第4会場</t>
  </si>
  <si>
    <t>第5会場</t>
  </si>
  <si>
    <t>第6会場</t>
  </si>
  <si>
    <t>第7会場</t>
  </si>
  <si>
    <t>Ｂ</t>
  </si>
  <si>
    <t>Ｂ</t>
  </si>
  <si>
    <t>第9会場</t>
  </si>
  <si>
    <t>第8会場</t>
  </si>
  <si>
    <t>A</t>
  </si>
  <si>
    <t>B</t>
  </si>
  <si>
    <t>A</t>
  </si>
  <si>
    <t>B</t>
  </si>
  <si>
    <t>B</t>
  </si>
  <si>
    <t>b</t>
  </si>
  <si>
    <t>&lt;aコート&gt;</t>
  </si>
  <si>
    <t>&lt;bコート&gt;</t>
  </si>
  <si>
    <t>④</t>
  </si>
  <si>
    <t>監督打ち合わせ9:50</t>
  </si>
  <si>
    <t>監督打ち合わせ８：５０</t>
  </si>
  <si>
    <t>クオリィアカップ　第３２回栃木県少年サッカー新人大会組み合わせ表</t>
  </si>
  <si>
    <t>第１日（1月10日）</t>
  </si>
  <si>
    <t>第２日（1月11日）　</t>
  </si>
  <si>
    <t>第３日（1月１8日）　準決勝リーグ・決勝</t>
  </si>
  <si>
    <t>宇都宮市平出サッカー場</t>
  </si>
  <si>
    <t>下野市別処山運動公園</t>
  </si>
  <si>
    <t>栃木市岩舟総合運動公園</t>
  </si>
  <si>
    <t>栃木市大平運動公園クレー</t>
  </si>
  <si>
    <t>壬生町立壬生東小学校</t>
  </si>
  <si>
    <t>小山市石の上河川広場A</t>
  </si>
  <si>
    <t>小山市石の上河川広場B</t>
  </si>
  <si>
    <t>栃木市立三鴨小学校</t>
  </si>
  <si>
    <t>小山市立間々田東小学校</t>
  </si>
  <si>
    <t>小山市立小山城北小学校</t>
  </si>
  <si>
    <t>佐野市運動公園多目的広場A</t>
  </si>
  <si>
    <t>佐野市運動公園多目的広場B</t>
  </si>
  <si>
    <t>ＪＦＣウィング</t>
  </si>
  <si>
    <t>栃木ＳＣジュニア</t>
  </si>
  <si>
    <t>三島ＦＣ</t>
  </si>
  <si>
    <t>ＫＳＣ鹿沼</t>
  </si>
  <si>
    <t>足利トレヴィータＦＣロッソ</t>
  </si>
  <si>
    <t>リフレＳＣ</t>
  </si>
  <si>
    <t>ＡＳ栃木ｂｏｍ ｄｅ ｂｏｌａ</t>
  </si>
  <si>
    <t>Ｆ.Ｃ.栃木ジュニア</t>
  </si>
  <si>
    <t>グラデイオＦＣ</t>
  </si>
  <si>
    <t>清原ＳＳＳ</t>
  </si>
  <si>
    <t>ＦＣプリメーロ</t>
  </si>
  <si>
    <t>高根沢西ＦＣ</t>
  </si>
  <si>
    <t>田沼ＦＣリュミエールＳ</t>
  </si>
  <si>
    <t>烏山ＦＣウィングス</t>
  </si>
  <si>
    <t>ＦＣ・ガナドール大田原</t>
  </si>
  <si>
    <t>細谷サッカークラブ</t>
  </si>
  <si>
    <t>間東ＦＣミラクルズ</t>
  </si>
  <si>
    <t>富士見ＳＳＳ</t>
  </si>
  <si>
    <t>ＨＦＣ.ＺＥＲＯ真岡</t>
  </si>
  <si>
    <t>栃木ＵＶＡ・ウィナーズ</t>
  </si>
  <si>
    <t>ヴェルフェＵ－12</t>
  </si>
  <si>
    <t>鹿沼みなみＳ.Ｃ</t>
  </si>
  <si>
    <t>ＦＣ西那須２１アストロ</t>
  </si>
  <si>
    <t>ＦＣ　Ｒｉｓｏ</t>
  </si>
  <si>
    <t>野原グランディオスＦＣ</t>
  </si>
  <si>
    <t>ＳＡＫＵＲＡ　FＣ　Jｒ</t>
  </si>
  <si>
    <t>御厨フットボールクラブ</t>
  </si>
  <si>
    <t>小山ウエストＪＦ</t>
  </si>
  <si>
    <t>鹿沼東光ＦＣ</t>
  </si>
  <si>
    <t>真岡サッカークラブ</t>
  </si>
  <si>
    <t>藤岡ＪＦＣ</t>
  </si>
  <si>
    <t>上松山クラブ</t>
  </si>
  <si>
    <t>Ａ．ＭＩＮＡＭＩ．ＦＣ</t>
  </si>
  <si>
    <t>Ｂｏｎｉｔｏ.Ｆ.Ｃ</t>
  </si>
  <si>
    <t>ＦＣアネーロ宇都宮</t>
  </si>
  <si>
    <t>ＦＣ　ＳＦｉＤＡ</t>
  </si>
  <si>
    <t>石井フットボールクラブ</t>
  </si>
  <si>
    <t>犬伏フットボールクラブ</t>
  </si>
  <si>
    <t>今市第三カルナヴァル</t>
  </si>
  <si>
    <t>プラウド栃木ＦＣ</t>
  </si>
  <si>
    <t>南河内ＦＣ</t>
  </si>
  <si>
    <t>サウス宇都宮ＳＣ</t>
  </si>
  <si>
    <t>間々田ＦＣがむしゃら</t>
  </si>
  <si>
    <t>佐野ＳＳＳ</t>
  </si>
  <si>
    <t>落合ＳＣ２００２日光</t>
  </si>
  <si>
    <t>昭和・戸祭サッカークラブ</t>
  </si>
  <si>
    <t>ＪＦＣファイターズ</t>
  </si>
  <si>
    <t>岩舟ＪＦＣ</t>
  </si>
  <si>
    <t>ＦＣ中村</t>
  </si>
  <si>
    <t>ともぞうサッカークラブ</t>
  </si>
  <si>
    <t>ＮＦＣ</t>
  </si>
  <si>
    <t>さくらボン・ディ・ボーラ</t>
  </si>
  <si>
    <t>稲村フットボールクラブ</t>
  </si>
  <si>
    <t>エスペランサＭＯＫＡ</t>
  </si>
  <si>
    <t>①</t>
  </si>
  <si>
    <t>PK</t>
  </si>
  <si>
    <t>※１位・２位はPKによる</t>
  </si>
  <si>
    <t>①</t>
  </si>
  <si>
    <t>栃木ＳＣジュニア</t>
  </si>
  <si>
    <t>烏山ＦＣウィングス</t>
  </si>
  <si>
    <t>ヴェルフェＵ－12</t>
  </si>
  <si>
    <t>ＦＣアネーロ宇都宮</t>
  </si>
  <si>
    <t>犬伏フットボールクラブ</t>
  </si>
  <si>
    <t>ともぞうサッカークラブ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</si>
</sst>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20"/>
      <name val="ＤＨＰ平成ゴシックW5"/>
      <family val="3"/>
    </font>
    <font>
      <b/>
      <sz val="20"/>
      <name val="ＤＨＰ平成ゴシックW5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sz val="20"/>
      <name val="HG正楷書体-PRO"/>
      <family val="4"/>
    </font>
    <font>
      <b/>
      <sz val="18"/>
      <name val="ＭＳ Ｐゴシック"/>
      <family val="3"/>
    </font>
    <font>
      <sz val="18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tted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dotted"/>
      <top style="thick">
        <color rgb="FFFF0000"/>
      </top>
      <bottom>
        <color indexed="63"/>
      </bottom>
    </border>
    <border>
      <left style="dotted"/>
      <right>
        <color indexed="63"/>
      </right>
      <top style="thick">
        <color rgb="FFFF0000"/>
      </top>
      <bottom>
        <color indexed="63"/>
      </bottom>
    </border>
    <border>
      <left style="dotted"/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dotted"/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ck">
        <color rgb="FFFF0000"/>
      </bottom>
    </border>
    <border>
      <left>
        <color indexed="63"/>
      </left>
      <right style="hair"/>
      <top style="thick">
        <color rgb="FFFF0000"/>
      </top>
      <bottom>
        <color indexed="63"/>
      </bottom>
    </border>
    <border>
      <left style="hair"/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dotted"/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hair"/>
      <top>
        <color indexed="63"/>
      </top>
      <bottom style="thick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6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13" xfId="0" applyBorder="1" applyAlignment="1">
      <alignment vertical="center" textRotation="255" wrapText="1"/>
    </xf>
    <xf numFmtId="0" fontId="0" fillId="0" borderId="0" xfId="0" applyAlignment="1">
      <alignment vertical="center" textRotation="255" wrapText="1"/>
    </xf>
    <xf numFmtId="0" fontId="0" fillId="0" borderId="0" xfId="0" applyBorder="1" applyAlignment="1">
      <alignment vertical="center" textRotation="255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vertical="center" textRotation="255" wrapText="1"/>
    </xf>
    <xf numFmtId="0" fontId="3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textRotation="255" wrapText="1"/>
    </xf>
    <xf numFmtId="56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textRotation="255" wrapText="1"/>
    </xf>
    <xf numFmtId="0" fontId="2" fillId="0" borderId="2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distributed" textRotation="255"/>
    </xf>
    <xf numFmtId="0" fontId="0" fillId="0" borderId="0" xfId="0" applyAlignment="1">
      <alignment horizontal="distributed" vertical="distributed" textRotation="255"/>
    </xf>
    <xf numFmtId="0" fontId="0" fillId="0" borderId="0" xfId="0" applyAlignment="1">
      <alignment horizontal="distributed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center" vertical="distributed" textRotation="255"/>
    </xf>
    <xf numFmtId="0" fontId="2" fillId="0" borderId="0" xfId="0" applyFont="1" applyAlignment="1">
      <alignment vertical="distributed" textRotation="255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32" borderId="17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32" borderId="16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right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 textRotation="255" wrapText="1"/>
    </xf>
    <xf numFmtId="0" fontId="0" fillId="0" borderId="58" xfId="0" applyBorder="1" applyAlignment="1">
      <alignment vertical="center"/>
    </xf>
    <xf numFmtId="0" fontId="0" fillId="0" borderId="34" xfId="0" applyBorder="1" applyAlignment="1">
      <alignment vertical="center" textRotation="255" wrapText="1"/>
    </xf>
    <xf numFmtId="0" fontId="0" fillId="0" borderId="49" xfId="0" applyBorder="1" applyAlignment="1">
      <alignment vertical="center" textRotation="255" wrapText="1"/>
    </xf>
    <xf numFmtId="0" fontId="0" fillId="0" borderId="59" xfId="0" applyBorder="1" applyAlignment="1">
      <alignment vertical="center"/>
    </xf>
    <xf numFmtId="0" fontId="0" fillId="0" borderId="29" xfId="0" applyBorder="1" applyAlignment="1">
      <alignment vertical="center" textRotation="255" wrapText="1"/>
    </xf>
    <xf numFmtId="0" fontId="2" fillId="0" borderId="60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textRotation="255" shrinkToFit="1"/>
    </xf>
    <xf numFmtId="0" fontId="4" fillId="0" borderId="67" xfId="0" applyFont="1" applyBorder="1" applyAlignment="1">
      <alignment horizontal="center" vertical="center" textRotation="255" shrinkToFit="1"/>
    </xf>
    <xf numFmtId="0" fontId="4" fillId="0" borderId="68" xfId="0" applyFont="1" applyBorder="1" applyAlignment="1">
      <alignment horizontal="center" vertical="center" textRotation="255" shrinkToFit="1"/>
    </xf>
    <xf numFmtId="0" fontId="4" fillId="0" borderId="66" xfId="0" applyFont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0" fillId="0" borderId="0" xfId="0" applyFont="1" applyBorder="1" applyAlignment="1">
      <alignment horizontal="center" vertical="center" textRotation="255" wrapText="1"/>
    </xf>
    <xf numFmtId="0" fontId="4" fillId="0" borderId="67" xfId="0" applyFont="1" applyBorder="1" applyAlignment="1">
      <alignment horizontal="center" vertical="center" textRotation="255" wrapText="1"/>
    </xf>
    <xf numFmtId="0" fontId="4" fillId="0" borderId="68" xfId="0" applyFont="1" applyBorder="1" applyAlignment="1">
      <alignment horizontal="center" vertical="center" textRotation="255" wrapText="1"/>
    </xf>
    <xf numFmtId="0" fontId="0" fillId="0" borderId="0" xfId="0" applyFont="1" applyAlignment="1">
      <alignment horizontal="distributed" vertical="center"/>
    </xf>
    <xf numFmtId="0" fontId="4" fillId="0" borderId="66" xfId="0" applyFont="1" applyFill="1" applyBorder="1" applyAlignment="1">
      <alignment horizontal="center" vertical="center" textRotation="255" wrapText="1"/>
    </xf>
    <xf numFmtId="0" fontId="4" fillId="0" borderId="67" xfId="0" applyFont="1" applyFill="1" applyBorder="1" applyAlignment="1">
      <alignment horizontal="center" vertical="center" textRotation="255" wrapText="1"/>
    </xf>
    <xf numFmtId="0" fontId="4" fillId="0" borderId="68" xfId="0" applyFont="1" applyFill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textRotation="255" wrapText="1"/>
    </xf>
    <xf numFmtId="0" fontId="10" fillId="0" borderId="26" xfId="0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7" fillId="0" borderId="62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 wrapText="1"/>
    </xf>
    <xf numFmtId="0" fontId="4" fillId="32" borderId="0" xfId="0" applyFont="1" applyFill="1" applyAlignment="1">
      <alignment horizontal="distributed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32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4" fillId="32" borderId="0" xfId="0" applyFont="1" applyFill="1" applyAlignment="1">
      <alignment horizontal="distributed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11" fillId="0" borderId="2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56" fontId="11" fillId="0" borderId="0" xfId="0" applyNumberFormat="1" applyFont="1" applyAlignment="1">
      <alignment horizontal="center" vertical="center"/>
    </xf>
    <xf numFmtId="56" fontId="11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4" fillId="0" borderId="0" xfId="58" applyFont="1" applyAlignment="1">
      <alignment horizontal="center" vertical="center"/>
    </xf>
    <xf numFmtId="56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Fill="1" applyAlignment="1">
      <alignment horizontal="distributed" vertical="distributed" textRotation="255"/>
    </xf>
    <xf numFmtId="0" fontId="2" fillId="32" borderId="0" xfId="0" applyFont="1" applyFill="1" applyAlignment="1">
      <alignment horizontal="distributed" vertical="distributed" textRotation="255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3" fillId="32" borderId="0" xfId="0" applyFont="1" applyFill="1" applyAlignment="1">
      <alignment horizontal="distributed" vertical="center" wrapText="1"/>
    </xf>
    <xf numFmtId="0" fontId="2" fillId="33" borderId="0" xfId="0" applyFont="1" applyFill="1" applyAlignment="1">
      <alignment horizontal="distributed" vertical="center" wrapText="1"/>
    </xf>
    <xf numFmtId="0" fontId="2" fillId="0" borderId="69" xfId="0" applyFont="1" applyFill="1" applyBorder="1" applyAlignment="1">
      <alignment horizontal="center" vertical="distributed" textRotation="255"/>
    </xf>
    <xf numFmtId="0" fontId="2" fillId="0" borderId="70" xfId="0" applyFont="1" applyFill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distributed" wrapText="1"/>
    </xf>
    <xf numFmtId="0" fontId="3" fillId="0" borderId="11" xfId="0" applyFont="1" applyFill="1" applyBorder="1" applyAlignment="1">
      <alignment horizontal="center" vertical="distributed" wrapText="1"/>
    </xf>
    <xf numFmtId="0" fontId="3" fillId="0" borderId="14" xfId="0" applyFont="1" applyFill="1" applyBorder="1" applyAlignment="1">
      <alignment horizontal="center" vertical="distributed" wrapText="1"/>
    </xf>
    <xf numFmtId="0" fontId="3" fillId="0" borderId="12" xfId="0" applyFont="1" applyFill="1" applyBorder="1" applyAlignment="1">
      <alignment horizontal="center" vertical="distributed" wrapText="1"/>
    </xf>
    <xf numFmtId="0" fontId="2" fillId="0" borderId="69" xfId="0" applyFont="1" applyFill="1" applyBorder="1" applyAlignment="1">
      <alignment horizontal="center" vertical="top" textRotation="255"/>
    </xf>
    <xf numFmtId="0" fontId="2" fillId="0" borderId="70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distributed" textRotation="255"/>
    </xf>
    <xf numFmtId="0" fontId="2" fillId="0" borderId="70" xfId="0" applyFont="1" applyBorder="1" applyAlignment="1">
      <alignment horizontal="center" vertical="distributed" textRotation="255"/>
    </xf>
    <xf numFmtId="0" fontId="2" fillId="0" borderId="69" xfId="0" applyFont="1" applyFill="1" applyBorder="1" applyAlignment="1">
      <alignment horizontal="center" vertical="distributed"/>
    </xf>
    <xf numFmtId="0" fontId="2" fillId="0" borderId="70" xfId="0" applyFont="1" applyFill="1" applyBorder="1" applyAlignment="1">
      <alignment horizontal="center" vertical="distributed"/>
    </xf>
    <xf numFmtId="176" fontId="2" fillId="0" borderId="69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distributed"/>
    </xf>
    <xf numFmtId="0" fontId="18" fillId="0" borderId="70" xfId="0" applyFont="1" applyFill="1" applyBorder="1" applyAlignment="1">
      <alignment horizontal="center" vertical="distributed"/>
    </xf>
    <xf numFmtId="0" fontId="2" fillId="0" borderId="69" xfId="0" applyFont="1" applyBorder="1" applyAlignment="1">
      <alignment horizontal="center" vertical="distributed"/>
    </xf>
    <xf numFmtId="0" fontId="2" fillId="0" borderId="70" xfId="0" applyFont="1" applyBorder="1" applyAlignment="1">
      <alignment horizontal="center" vertical="distributed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center" vertical="distributed"/>
    </xf>
    <xf numFmtId="0" fontId="18" fillId="0" borderId="70" xfId="0" applyFont="1" applyBorder="1" applyAlignment="1">
      <alignment horizontal="center" vertical="distributed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top" textRotation="255"/>
    </xf>
    <xf numFmtId="0" fontId="2" fillId="0" borderId="70" xfId="0" applyFont="1" applyBorder="1" applyAlignment="1">
      <alignment horizontal="center" vertical="top" textRotation="255"/>
    </xf>
    <xf numFmtId="0" fontId="18" fillId="32" borderId="69" xfId="0" applyFont="1" applyFill="1" applyBorder="1" applyAlignment="1">
      <alignment horizontal="center" vertical="center"/>
    </xf>
    <xf numFmtId="0" fontId="18" fillId="32" borderId="70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distributed" vertical="center"/>
    </xf>
    <xf numFmtId="0" fontId="3" fillId="32" borderId="17" xfId="0" applyFont="1" applyFill="1" applyBorder="1" applyAlignment="1">
      <alignment horizontal="distributed" vertical="center"/>
    </xf>
    <xf numFmtId="0" fontId="3" fillId="32" borderId="11" xfId="0" applyFont="1" applyFill="1" applyBorder="1" applyAlignment="1">
      <alignment horizontal="distributed" vertical="center"/>
    </xf>
    <xf numFmtId="0" fontId="3" fillId="32" borderId="14" xfId="0" applyFont="1" applyFill="1" applyBorder="1" applyAlignment="1">
      <alignment horizontal="distributed" vertical="center"/>
    </xf>
    <xf numFmtId="0" fontId="3" fillId="32" borderId="10" xfId="0" applyFont="1" applyFill="1" applyBorder="1" applyAlignment="1">
      <alignment horizontal="distributed" vertical="center"/>
    </xf>
    <xf numFmtId="0" fontId="3" fillId="32" borderId="12" xfId="0" applyFont="1" applyFill="1" applyBorder="1" applyAlignment="1">
      <alignment horizontal="distributed" vertical="center"/>
    </xf>
    <xf numFmtId="0" fontId="2" fillId="0" borderId="69" xfId="0" applyFont="1" applyFill="1" applyBorder="1" applyAlignment="1">
      <alignment horizontal="center" vertical="center"/>
    </xf>
    <xf numFmtId="0" fontId="2" fillId="32" borderId="69" xfId="0" applyFont="1" applyFill="1" applyBorder="1" applyAlignment="1">
      <alignment horizontal="center" vertical="distributed"/>
    </xf>
    <xf numFmtId="0" fontId="2" fillId="32" borderId="70" xfId="0" applyFont="1" applyFill="1" applyBorder="1" applyAlignment="1">
      <alignment horizontal="center" vertical="distributed"/>
    </xf>
    <xf numFmtId="0" fontId="2" fillId="32" borderId="69" xfId="0" applyFont="1" applyFill="1" applyBorder="1" applyAlignment="1">
      <alignment horizontal="center" vertical="center"/>
    </xf>
    <xf numFmtId="0" fontId="2" fillId="32" borderId="70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distributed" textRotation="255"/>
    </xf>
    <xf numFmtId="176" fontId="2" fillId="32" borderId="6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76" fontId="2" fillId="32" borderId="70" xfId="0" applyNumberFormat="1" applyFont="1" applyFill="1" applyBorder="1" applyAlignment="1">
      <alignment horizontal="center" vertical="center"/>
    </xf>
    <xf numFmtId="0" fontId="18" fillId="32" borderId="69" xfId="0" applyFont="1" applyFill="1" applyBorder="1" applyAlignment="1">
      <alignment horizontal="center" vertical="distributed"/>
    </xf>
    <xf numFmtId="0" fontId="18" fillId="32" borderId="70" xfId="0" applyFont="1" applyFill="1" applyBorder="1" applyAlignment="1">
      <alignment horizontal="center" vertical="distributed"/>
    </xf>
    <xf numFmtId="56" fontId="13" fillId="0" borderId="0" xfId="0" applyNumberFormat="1" applyFont="1" applyAlignment="1">
      <alignment horizontal="center" vertical="center"/>
    </xf>
    <xf numFmtId="0" fontId="3" fillId="33" borderId="0" xfId="0" applyFont="1" applyFill="1" applyAlignment="1">
      <alignment horizontal="distributed" vertical="center" wrapText="1"/>
    </xf>
    <xf numFmtId="0" fontId="2" fillId="34" borderId="0" xfId="0" applyFont="1" applyFill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2" fillId="0" borderId="69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top" textRotation="255"/>
    </xf>
    <xf numFmtId="0" fontId="4" fillId="0" borderId="70" xfId="0" applyFont="1" applyBorder="1" applyAlignment="1">
      <alignment horizontal="center" vertical="top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4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176" fontId="2" fillId="0" borderId="69" xfId="0" applyNumberFormat="1" applyFont="1" applyBorder="1" applyAlignment="1">
      <alignment horizontal="center" vertical="distributed"/>
    </xf>
    <xf numFmtId="176" fontId="2" fillId="0" borderId="70" xfId="0" applyNumberFormat="1" applyFont="1" applyBorder="1" applyAlignment="1">
      <alignment horizontal="center" vertical="distributed"/>
    </xf>
    <xf numFmtId="0" fontId="17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69" xfId="0" applyFont="1" applyBorder="1" applyAlignment="1">
      <alignment horizontal="center" vertical="distributed" textRotation="255"/>
    </xf>
    <xf numFmtId="0" fontId="4" fillId="0" borderId="7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69" xfId="0" applyFont="1" applyBorder="1" applyAlignment="1">
      <alignment horizontal="center" vertical="top"/>
    </xf>
    <xf numFmtId="0" fontId="2" fillId="0" borderId="70" xfId="0" applyFont="1" applyBorder="1" applyAlignment="1">
      <alignment horizontal="center" vertical="top"/>
    </xf>
    <xf numFmtId="0" fontId="17" fillId="0" borderId="0" xfId="0" applyFont="1" applyAlignment="1">
      <alignment horizontal="right" vertical="center"/>
    </xf>
    <xf numFmtId="176" fontId="2" fillId="0" borderId="69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3763625"/>
          <a:ext cx="25622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3763625"/>
          <a:ext cx="2619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13754100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137541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41</xdr:row>
      <xdr:rowOff>0</xdr:rowOff>
    </xdr:from>
    <xdr:to>
      <xdr:col>9</xdr:col>
      <xdr:colOff>400050</xdr:colOff>
      <xdr:row>46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1695450" y="13134975"/>
          <a:ext cx="25622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41</xdr:row>
      <xdr:rowOff>0</xdr:rowOff>
    </xdr:from>
    <xdr:to>
      <xdr:col>25</xdr:col>
      <xdr:colOff>28575</xdr:colOff>
      <xdr:row>47</xdr:row>
      <xdr:rowOff>19050</xdr:rowOff>
    </xdr:to>
    <xdr:sp>
      <xdr:nvSpPr>
        <xdr:cNvPr id="4" name="Line 4"/>
        <xdr:cNvSpPr>
          <a:spLocks/>
        </xdr:cNvSpPr>
      </xdr:nvSpPr>
      <xdr:spPr>
        <a:xfrm>
          <a:off x="8124825" y="13134975"/>
          <a:ext cx="261937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13754100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137541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41</xdr:row>
      <xdr:rowOff>0</xdr:rowOff>
    </xdr:from>
    <xdr:to>
      <xdr:col>9</xdr:col>
      <xdr:colOff>400050</xdr:colOff>
      <xdr:row>46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1695450" y="13134975"/>
          <a:ext cx="25622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41</xdr:row>
      <xdr:rowOff>0</xdr:rowOff>
    </xdr:from>
    <xdr:to>
      <xdr:col>25</xdr:col>
      <xdr:colOff>28575</xdr:colOff>
      <xdr:row>47</xdr:row>
      <xdr:rowOff>19050</xdr:rowOff>
    </xdr:to>
    <xdr:sp>
      <xdr:nvSpPr>
        <xdr:cNvPr id="4" name="Line 4"/>
        <xdr:cNvSpPr>
          <a:spLocks/>
        </xdr:cNvSpPr>
      </xdr:nvSpPr>
      <xdr:spPr>
        <a:xfrm>
          <a:off x="8124825" y="13134975"/>
          <a:ext cx="261937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13754100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137541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41</xdr:row>
      <xdr:rowOff>0</xdr:rowOff>
    </xdr:from>
    <xdr:to>
      <xdr:col>9</xdr:col>
      <xdr:colOff>400050</xdr:colOff>
      <xdr:row>46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1695450" y="13134975"/>
          <a:ext cx="25622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41</xdr:row>
      <xdr:rowOff>0</xdr:rowOff>
    </xdr:from>
    <xdr:to>
      <xdr:col>25</xdr:col>
      <xdr:colOff>28575</xdr:colOff>
      <xdr:row>47</xdr:row>
      <xdr:rowOff>19050</xdr:rowOff>
    </xdr:to>
    <xdr:sp>
      <xdr:nvSpPr>
        <xdr:cNvPr id="4" name="Line 4"/>
        <xdr:cNvSpPr>
          <a:spLocks/>
        </xdr:cNvSpPr>
      </xdr:nvSpPr>
      <xdr:spPr>
        <a:xfrm>
          <a:off x="8124825" y="13134975"/>
          <a:ext cx="261937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48</xdr:row>
      <xdr:rowOff>0</xdr:rowOff>
    </xdr:from>
    <xdr:to>
      <xdr:col>9</xdr:col>
      <xdr:colOff>400050</xdr:colOff>
      <xdr:row>53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5182850"/>
          <a:ext cx="25622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48</xdr:row>
      <xdr:rowOff>0</xdr:rowOff>
    </xdr:from>
    <xdr:to>
      <xdr:col>25</xdr:col>
      <xdr:colOff>28575</xdr:colOff>
      <xdr:row>54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5182850"/>
          <a:ext cx="2619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3763625"/>
          <a:ext cx="25622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3763625"/>
          <a:ext cx="2619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3763625"/>
          <a:ext cx="25622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3763625"/>
          <a:ext cx="2619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3763625"/>
          <a:ext cx="25622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3763625"/>
          <a:ext cx="2619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3763625"/>
          <a:ext cx="25622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3763625"/>
          <a:ext cx="2619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3763625"/>
          <a:ext cx="25622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3763625"/>
          <a:ext cx="2619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3763625"/>
          <a:ext cx="25622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3763625"/>
          <a:ext cx="2619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3763625"/>
          <a:ext cx="25622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3763625"/>
          <a:ext cx="2619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3763625"/>
          <a:ext cx="25622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3763625"/>
          <a:ext cx="2619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H84"/>
  <sheetViews>
    <sheetView view="pageBreakPreview" zoomScale="70" zoomScaleSheetLayoutView="70" zoomScalePageLayoutView="0" workbookViewId="0" topLeftCell="A1">
      <selection activeCell="T24" sqref="T24"/>
    </sheetView>
  </sheetViews>
  <sheetFormatPr defaultColWidth="9.00390625" defaultRowHeight="13.5"/>
  <cols>
    <col min="1" max="1" width="4.625" style="0" customWidth="1"/>
    <col min="2" max="2" width="2.625" style="0" customWidth="1"/>
    <col min="3" max="5" width="8.625" style="0" customWidth="1"/>
    <col min="6" max="6" width="4.625" style="0" customWidth="1"/>
    <col min="7" max="10" width="5.625" style="0" customWidth="1"/>
    <col min="11" max="11" width="3.75390625" style="0" customWidth="1"/>
    <col min="12" max="12" width="5.625" style="0" customWidth="1"/>
    <col min="13" max="13" width="4.125" style="0" customWidth="1"/>
    <col min="14" max="21" width="5.625" style="0" customWidth="1"/>
    <col min="22" max="22" width="4.00390625" style="0" customWidth="1"/>
    <col min="23" max="23" width="5.625" style="0" customWidth="1"/>
    <col min="24" max="24" width="3.75390625" style="0" customWidth="1"/>
    <col min="25" max="28" width="5.625" style="0" customWidth="1"/>
    <col min="29" max="29" width="4.625" style="0" customWidth="1"/>
    <col min="30" max="32" width="8.625" style="0" customWidth="1"/>
    <col min="33" max="33" width="2.625" style="0" customWidth="1"/>
    <col min="34" max="36" width="4.625" style="0" customWidth="1"/>
  </cols>
  <sheetData>
    <row r="1" spans="5:29" ht="19.5" customHeight="1">
      <c r="E1" s="206" t="s">
        <v>98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spans="5:29" ht="19.5" customHeight="1"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</row>
    <row r="3" spans="5:33" ht="19.5" customHeight="1"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07" t="s">
        <v>1</v>
      </c>
      <c r="AB3" s="207"/>
      <c r="AC3" s="207"/>
      <c r="AD3" s="207"/>
      <c r="AE3" s="207"/>
      <c r="AF3" s="207"/>
      <c r="AG3" s="207"/>
    </row>
    <row r="4" spans="5:29" ht="19.5" customHeight="1"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3:5" ht="19.5" customHeight="1">
      <c r="C5" s="34"/>
      <c r="D5" s="34"/>
      <c r="E5" s="34"/>
    </row>
    <row r="6" spans="1:34" ht="19.5" customHeight="1" thickBot="1">
      <c r="A6" s="28" t="s">
        <v>0</v>
      </c>
      <c r="C6" s="213" t="s">
        <v>2</v>
      </c>
      <c r="D6" s="213"/>
      <c r="E6" s="213"/>
      <c r="G6" s="211">
        <v>42014</v>
      </c>
      <c r="H6" s="211"/>
      <c r="I6" s="212"/>
      <c r="J6" s="208">
        <v>42015</v>
      </c>
      <c r="K6" s="209"/>
      <c r="L6" s="209"/>
      <c r="M6" s="210"/>
      <c r="N6" s="30"/>
      <c r="O6" s="31"/>
      <c r="P6" s="211">
        <v>42022</v>
      </c>
      <c r="Q6" s="211"/>
      <c r="R6" s="211"/>
      <c r="S6" s="209"/>
      <c r="T6" s="32"/>
      <c r="U6" s="33"/>
      <c r="V6" s="208">
        <f>J6</f>
        <v>42015</v>
      </c>
      <c r="W6" s="211"/>
      <c r="X6" s="211"/>
      <c r="Y6" s="212"/>
      <c r="Z6" s="208">
        <f>G6</f>
        <v>42014</v>
      </c>
      <c r="AA6" s="215"/>
      <c r="AB6" s="215"/>
      <c r="AD6" s="214" t="s">
        <v>2</v>
      </c>
      <c r="AE6" s="214"/>
      <c r="AF6" s="214"/>
      <c r="AH6" s="28" t="s">
        <v>0</v>
      </c>
    </row>
    <row r="7" spans="1:34" ht="19.5" customHeight="1" thickBot="1" thickTop="1">
      <c r="A7" s="162" t="s">
        <v>106</v>
      </c>
      <c r="C7" s="168" t="s">
        <v>114</v>
      </c>
      <c r="D7" s="168"/>
      <c r="E7" s="168"/>
      <c r="F7" s="205">
        <v>1</v>
      </c>
      <c r="G7" s="9"/>
      <c r="H7" s="1"/>
      <c r="I7" s="10"/>
      <c r="M7" s="10"/>
      <c r="U7" s="10"/>
      <c r="Y7" s="10"/>
      <c r="AA7" s="1"/>
      <c r="AB7" s="1"/>
      <c r="AC7" s="166">
        <v>6</v>
      </c>
      <c r="AD7" s="193" t="s">
        <v>166</v>
      </c>
      <c r="AE7" s="194"/>
      <c r="AF7" s="194"/>
      <c r="AH7" s="162" t="s">
        <v>104</v>
      </c>
    </row>
    <row r="8" spans="1:34" ht="19.5" customHeight="1" thickTop="1">
      <c r="A8" s="163"/>
      <c r="C8" s="168"/>
      <c r="D8" s="168"/>
      <c r="E8" s="168"/>
      <c r="F8" s="205"/>
      <c r="G8" s="8"/>
      <c r="H8" s="2"/>
      <c r="I8" s="10"/>
      <c r="M8" s="10"/>
      <c r="Q8" s="145" t="s">
        <v>102</v>
      </c>
      <c r="R8" s="146"/>
      <c r="U8" s="10"/>
      <c r="Y8" s="10"/>
      <c r="Z8" s="23"/>
      <c r="AA8" s="121"/>
      <c r="AB8" s="112"/>
      <c r="AC8" s="166"/>
      <c r="AD8" s="194"/>
      <c r="AE8" s="194"/>
      <c r="AF8" s="194"/>
      <c r="AH8" s="170"/>
    </row>
    <row r="9" spans="1:34" ht="19.5" customHeight="1" thickBot="1">
      <c r="A9" s="163"/>
      <c r="C9" s="202" t="s">
        <v>115</v>
      </c>
      <c r="D9" s="202"/>
      <c r="E9" s="202"/>
      <c r="F9" s="205">
        <v>2</v>
      </c>
      <c r="G9" s="107"/>
      <c r="H9" s="102"/>
      <c r="I9" s="101"/>
      <c r="J9" s="107"/>
      <c r="M9" s="10"/>
      <c r="Q9" s="147"/>
      <c r="R9" s="148"/>
      <c r="U9" s="10"/>
      <c r="Y9" s="22"/>
      <c r="Z9" s="105"/>
      <c r="AA9" s="122"/>
      <c r="AB9" s="1"/>
      <c r="AC9" s="166">
        <v>5</v>
      </c>
      <c r="AD9" s="179" t="s">
        <v>165</v>
      </c>
      <c r="AE9" s="179"/>
      <c r="AF9" s="179"/>
      <c r="AH9" s="170"/>
    </row>
    <row r="10" spans="1:34" ht="19.5" customHeight="1" thickTop="1">
      <c r="A10" s="163"/>
      <c r="C10" s="202"/>
      <c r="D10" s="202"/>
      <c r="E10" s="202"/>
      <c r="F10" s="205"/>
      <c r="G10" s="112"/>
      <c r="H10" s="106"/>
      <c r="I10" s="103"/>
      <c r="J10" s="136"/>
      <c r="M10" s="10"/>
      <c r="Q10" s="147"/>
      <c r="R10" s="148"/>
      <c r="U10" s="10"/>
      <c r="X10" s="4"/>
      <c r="Y10" s="11"/>
      <c r="Z10" s="106"/>
      <c r="AA10" s="7"/>
      <c r="AC10" s="166"/>
      <c r="AD10" s="179"/>
      <c r="AE10" s="179"/>
      <c r="AF10" s="179"/>
      <c r="AH10" s="170"/>
    </row>
    <row r="11" spans="1:34" ht="19.5" customHeight="1">
      <c r="A11" s="163"/>
      <c r="C11" s="178" t="s">
        <v>116</v>
      </c>
      <c r="D11" s="178"/>
      <c r="E11" s="178"/>
      <c r="F11" s="205">
        <v>3</v>
      </c>
      <c r="G11" s="1"/>
      <c r="H11" s="3"/>
      <c r="I11" s="10"/>
      <c r="J11" s="137"/>
      <c r="M11" s="10"/>
      <c r="Q11" s="147"/>
      <c r="R11" s="148"/>
      <c r="U11" s="10"/>
      <c r="X11" s="4"/>
      <c r="Y11" s="10"/>
      <c r="Z11" s="4"/>
      <c r="AA11" s="5"/>
      <c r="AB11" s="1"/>
      <c r="AC11" s="166">
        <v>4</v>
      </c>
      <c r="AD11" s="192" t="s">
        <v>164</v>
      </c>
      <c r="AE11" s="192"/>
      <c r="AF11" s="192"/>
      <c r="AH11" s="170"/>
    </row>
    <row r="12" spans="1:34" ht="19.5" customHeight="1">
      <c r="A12" s="163"/>
      <c r="C12" s="178"/>
      <c r="D12" s="178"/>
      <c r="E12" s="178"/>
      <c r="F12" s="205"/>
      <c r="I12" s="176" t="s">
        <v>3</v>
      </c>
      <c r="J12" s="137"/>
      <c r="M12" s="10"/>
      <c r="Q12" s="147"/>
      <c r="R12" s="148"/>
      <c r="U12" s="10"/>
      <c r="X12" s="4"/>
      <c r="Y12" s="10"/>
      <c r="Z12" s="181" t="s">
        <v>15</v>
      </c>
      <c r="AC12" s="166"/>
      <c r="AD12" s="192"/>
      <c r="AE12" s="192"/>
      <c r="AF12" s="192"/>
      <c r="AH12" s="170"/>
    </row>
    <row r="13" spans="1:34" ht="19.5" customHeight="1" thickBot="1">
      <c r="A13" s="163"/>
      <c r="C13" s="167" t="s">
        <v>117</v>
      </c>
      <c r="D13" s="167"/>
      <c r="E13" s="167"/>
      <c r="F13" s="205">
        <v>4</v>
      </c>
      <c r="G13" s="1"/>
      <c r="H13" s="1"/>
      <c r="I13" s="176"/>
      <c r="J13" s="137"/>
      <c r="M13" s="10"/>
      <c r="Q13" s="147"/>
      <c r="R13" s="148"/>
      <c r="U13" s="10"/>
      <c r="X13" s="4"/>
      <c r="Y13" s="10"/>
      <c r="Z13" s="181"/>
      <c r="AB13" s="9"/>
      <c r="AC13" s="166">
        <v>3</v>
      </c>
      <c r="AD13" s="195" t="s">
        <v>163</v>
      </c>
      <c r="AE13" s="195"/>
      <c r="AF13" s="195"/>
      <c r="AH13" s="170"/>
    </row>
    <row r="14" spans="1:34" ht="19.5" customHeight="1" thickTop="1">
      <c r="A14" s="163"/>
      <c r="C14" s="167"/>
      <c r="D14" s="167"/>
      <c r="E14" s="167"/>
      <c r="F14" s="205"/>
      <c r="G14" s="9"/>
      <c r="H14" s="2"/>
      <c r="I14" s="10"/>
      <c r="J14" s="137"/>
      <c r="M14" s="10"/>
      <c r="Q14" s="147"/>
      <c r="R14" s="148"/>
      <c r="U14" s="10"/>
      <c r="X14" s="4"/>
      <c r="Y14" s="10"/>
      <c r="Z14" s="9"/>
      <c r="AA14" s="121"/>
      <c r="AB14" s="112"/>
      <c r="AC14" s="166"/>
      <c r="AD14" s="195"/>
      <c r="AE14" s="195"/>
      <c r="AF14" s="195"/>
      <c r="AH14" s="170"/>
    </row>
    <row r="15" spans="1:34" ht="19.5" customHeight="1" thickBot="1">
      <c r="A15" s="163"/>
      <c r="C15" s="201" t="s">
        <v>118</v>
      </c>
      <c r="D15" s="167"/>
      <c r="E15" s="167"/>
      <c r="F15" s="205">
        <v>5</v>
      </c>
      <c r="G15" s="1"/>
      <c r="H15" s="3"/>
      <c r="I15" s="101"/>
      <c r="J15" s="138"/>
      <c r="K15" s="129"/>
      <c r="L15" s="107"/>
      <c r="M15" s="110"/>
      <c r="N15" s="1"/>
      <c r="Q15" s="147"/>
      <c r="R15" s="148"/>
      <c r="U15" s="22"/>
      <c r="V15" s="140"/>
      <c r="W15" s="107"/>
      <c r="X15" s="102"/>
      <c r="Y15" s="101"/>
      <c r="Z15" s="107"/>
      <c r="AA15" s="122"/>
      <c r="AB15" s="1"/>
      <c r="AC15" s="166">
        <v>2</v>
      </c>
      <c r="AD15" s="179" t="s">
        <v>162</v>
      </c>
      <c r="AE15" s="179"/>
      <c r="AF15" s="179"/>
      <c r="AH15" s="170"/>
    </row>
    <row r="16" spans="1:34" ht="19.5" customHeight="1" thickTop="1">
      <c r="A16" s="163"/>
      <c r="C16" s="167"/>
      <c r="D16" s="167"/>
      <c r="E16" s="167"/>
      <c r="F16" s="205"/>
      <c r="G16" s="8"/>
      <c r="H16" s="130"/>
      <c r="I16" s="111"/>
      <c r="J16" s="4"/>
      <c r="M16" s="10"/>
      <c r="N16" s="19"/>
      <c r="Q16" s="147"/>
      <c r="R16" s="148"/>
      <c r="T16" s="4"/>
      <c r="U16" s="10"/>
      <c r="W16" s="9"/>
      <c r="X16" s="4"/>
      <c r="Y16" s="103"/>
      <c r="Z16" s="108"/>
      <c r="AB16" s="8"/>
      <c r="AC16" s="166"/>
      <c r="AD16" s="179"/>
      <c r="AE16" s="179"/>
      <c r="AF16" s="179"/>
      <c r="AH16" s="170"/>
    </row>
    <row r="17" spans="1:34" ht="19.5" customHeight="1" thickBot="1">
      <c r="A17" s="163"/>
      <c r="C17" s="200" t="s">
        <v>119</v>
      </c>
      <c r="D17" s="200"/>
      <c r="E17" s="200"/>
      <c r="F17" s="205">
        <v>6</v>
      </c>
      <c r="G17" s="107"/>
      <c r="H17" s="131"/>
      <c r="I17" s="10"/>
      <c r="J17" s="4"/>
      <c r="M17" s="10"/>
      <c r="N17" s="23"/>
      <c r="Q17" s="147"/>
      <c r="R17" s="148"/>
      <c r="T17" s="4"/>
      <c r="U17" s="10"/>
      <c r="X17" s="4"/>
      <c r="Y17" s="10"/>
      <c r="Z17" s="23"/>
      <c r="AA17" s="1"/>
      <c r="AB17" s="1"/>
      <c r="AC17" s="166">
        <v>1</v>
      </c>
      <c r="AD17" s="178" t="s">
        <v>161</v>
      </c>
      <c r="AE17" s="178"/>
      <c r="AF17" s="178"/>
      <c r="AH17" s="170"/>
    </row>
    <row r="18" spans="1:34" ht="19.5" customHeight="1" thickBot="1" thickTop="1">
      <c r="A18" s="164"/>
      <c r="C18" s="200"/>
      <c r="D18" s="200"/>
      <c r="E18" s="200"/>
      <c r="F18" s="205"/>
      <c r="I18" s="10"/>
      <c r="J18" s="4"/>
      <c r="L18" s="188" t="s">
        <v>112</v>
      </c>
      <c r="M18" s="24"/>
      <c r="N18" s="25"/>
      <c r="Q18" s="147"/>
      <c r="R18" s="148"/>
      <c r="T18" s="4"/>
      <c r="U18" s="10"/>
      <c r="W18" s="188" t="s">
        <v>104</v>
      </c>
      <c r="X18" s="15"/>
      <c r="Y18" s="10"/>
      <c r="Z18" s="9"/>
      <c r="AA18" s="9"/>
      <c r="AB18" s="9"/>
      <c r="AC18" s="166"/>
      <c r="AD18" s="178"/>
      <c r="AE18" s="178"/>
      <c r="AF18" s="178"/>
      <c r="AH18" s="171"/>
    </row>
    <row r="19" spans="1:34" ht="19.5" customHeight="1" thickBot="1" thickTop="1">
      <c r="A19" s="29"/>
      <c r="C19" s="14"/>
      <c r="D19" s="14"/>
      <c r="E19" s="14"/>
      <c r="F19" s="12"/>
      <c r="I19" s="10"/>
      <c r="J19" s="4"/>
      <c r="L19" s="189"/>
      <c r="M19" s="24"/>
      <c r="N19" s="25"/>
      <c r="Q19" s="147"/>
      <c r="R19" s="148"/>
      <c r="T19" s="4"/>
      <c r="U19" s="10"/>
      <c r="W19" s="189"/>
      <c r="X19" s="15"/>
      <c r="Y19" s="10"/>
      <c r="Z19" s="9"/>
      <c r="AA19" s="9"/>
      <c r="AB19" s="9"/>
      <c r="AC19" s="27"/>
      <c r="AD19" s="26"/>
      <c r="AE19" s="26"/>
      <c r="AF19" s="26"/>
      <c r="AH19" s="29"/>
    </row>
    <row r="20" spans="1:34" ht="19.5" customHeight="1" thickBot="1" thickTop="1">
      <c r="A20" s="159" t="s">
        <v>111</v>
      </c>
      <c r="C20" s="168" t="s">
        <v>120</v>
      </c>
      <c r="D20" s="200"/>
      <c r="E20" s="200"/>
      <c r="F20" s="166">
        <v>1</v>
      </c>
      <c r="G20" s="1"/>
      <c r="H20" s="1"/>
      <c r="I20" s="10"/>
      <c r="J20" s="4"/>
      <c r="L20" s="189"/>
      <c r="M20" s="24"/>
      <c r="N20" s="25"/>
      <c r="Q20" s="147"/>
      <c r="R20" s="148"/>
      <c r="T20" s="4"/>
      <c r="U20" s="10"/>
      <c r="W20" s="189"/>
      <c r="X20" s="15"/>
      <c r="Y20" s="10"/>
      <c r="AC20" s="166">
        <v>6</v>
      </c>
      <c r="AD20" s="193" t="s">
        <v>160</v>
      </c>
      <c r="AE20" s="193"/>
      <c r="AF20" s="193"/>
      <c r="AH20" s="159" t="s">
        <v>107</v>
      </c>
    </row>
    <row r="21" spans="1:34" ht="19.5" customHeight="1" thickTop="1">
      <c r="A21" s="160"/>
      <c r="C21" s="200"/>
      <c r="D21" s="200"/>
      <c r="E21" s="200"/>
      <c r="F21" s="166"/>
      <c r="G21" s="112"/>
      <c r="H21" s="132"/>
      <c r="I21" s="10"/>
      <c r="J21" s="4"/>
      <c r="L21" s="189"/>
      <c r="M21" s="24"/>
      <c r="N21" s="25"/>
      <c r="Q21" s="147"/>
      <c r="R21" s="148"/>
      <c r="T21" s="4"/>
      <c r="U21" s="10"/>
      <c r="W21" s="189"/>
      <c r="X21" s="15"/>
      <c r="Y21" s="10"/>
      <c r="Z21" s="4"/>
      <c r="AA21" s="121"/>
      <c r="AB21" s="112"/>
      <c r="AC21" s="166"/>
      <c r="AD21" s="193"/>
      <c r="AE21" s="193"/>
      <c r="AF21" s="193"/>
      <c r="AH21" s="160"/>
    </row>
    <row r="22" spans="1:34" ht="19.5" customHeight="1" thickBot="1">
      <c r="A22" s="160"/>
      <c r="C22" s="167" t="s">
        <v>121</v>
      </c>
      <c r="D22" s="167"/>
      <c r="E22" s="167"/>
      <c r="F22" s="166">
        <v>2</v>
      </c>
      <c r="G22" s="1"/>
      <c r="H22" s="133"/>
      <c r="I22" s="101"/>
      <c r="J22" s="20"/>
      <c r="L22" s="189"/>
      <c r="M22" s="24"/>
      <c r="N22" s="25"/>
      <c r="Q22" s="149"/>
      <c r="R22" s="150"/>
      <c r="T22" s="4"/>
      <c r="U22" s="10"/>
      <c r="W22" s="189"/>
      <c r="X22" s="15"/>
      <c r="Y22" s="134"/>
      <c r="Z22" s="105"/>
      <c r="AA22" s="122"/>
      <c r="AB22" s="1"/>
      <c r="AC22" s="166">
        <v>5</v>
      </c>
      <c r="AD22" s="192" t="s">
        <v>159</v>
      </c>
      <c r="AE22" s="178"/>
      <c r="AF22" s="178"/>
      <c r="AH22" s="160"/>
    </row>
    <row r="23" spans="1:34" ht="19.5" customHeight="1" thickTop="1">
      <c r="A23" s="160"/>
      <c r="C23" s="167"/>
      <c r="D23" s="167"/>
      <c r="E23" s="167"/>
      <c r="F23" s="166"/>
      <c r="H23" s="2"/>
      <c r="I23" s="103"/>
      <c r="J23" s="37"/>
      <c r="L23" s="189"/>
      <c r="M23" s="24"/>
      <c r="N23" s="25"/>
      <c r="Q23" s="39"/>
      <c r="R23" s="39"/>
      <c r="T23" s="4"/>
      <c r="U23" s="10"/>
      <c r="W23" s="189"/>
      <c r="X23" s="16"/>
      <c r="Y23" s="10"/>
      <c r="Z23" s="106"/>
      <c r="AB23" s="9"/>
      <c r="AC23" s="166"/>
      <c r="AD23" s="178"/>
      <c r="AE23" s="178"/>
      <c r="AF23" s="178"/>
      <c r="AH23" s="160"/>
    </row>
    <row r="24" spans="1:34" ht="19.5" customHeight="1">
      <c r="A24" s="160"/>
      <c r="C24" s="165" t="s">
        <v>122</v>
      </c>
      <c r="D24" s="165"/>
      <c r="E24" s="165"/>
      <c r="F24" s="166">
        <v>3</v>
      </c>
      <c r="G24" s="9"/>
      <c r="H24" s="4"/>
      <c r="I24" s="10"/>
      <c r="L24" s="189"/>
      <c r="M24" s="24"/>
      <c r="N24" s="25"/>
      <c r="Q24" s="40"/>
      <c r="R24" s="40"/>
      <c r="T24" s="4"/>
      <c r="U24" s="10"/>
      <c r="W24" s="189"/>
      <c r="X24" s="16"/>
      <c r="Y24" s="10"/>
      <c r="Z24" s="4"/>
      <c r="AA24" s="5"/>
      <c r="AC24" s="166">
        <v>4</v>
      </c>
      <c r="AD24" s="179" t="s">
        <v>158</v>
      </c>
      <c r="AE24" s="179"/>
      <c r="AF24" s="179"/>
      <c r="AH24" s="160"/>
    </row>
    <row r="25" spans="1:34" ht="19.5" customHeight="1">
      <c r="A25" s="160"/>
      <c r="C25" s="165"/>
      <c r="D25" s="165"/>
      <c r="E25" s="165"/>
      <c r="F25" s="166"/>
      <c r="G25" s="8"/>
      <c r="H25" s="8"/>
      <c r="I25" s="176" t="s">
        <v>4</v>
      </c>
      <c r="K25" s="182" t="s">
        <v>8</v>
      </c>
      <c r="L25" s="189"/>
      <c r="M25" s="24"/>
      <c r="N25" s="183"/>
      <c r="O25" s="9"/>
      <c r="Q25" s="40"/>
      <c r="R25" s="40"/>
      <c r="T25" s="4"/>
      <c r="U25" s="186"/>
      <c r="W25" s="189"/>
      <c r="X25" s="191" t="s">
        <v>17</v>
      </c>
      <c r="Y25" s="10"/>
      <c r="Z25" s="181" t="s">
        <v>14</v>
      </c>
      <c r="AB25" s="8"/>
      <c r="AC25" s="166"/>
      <c r="AD25" s="179"/>
      <c r="AE25" s="179"/>
      <c r="AF25" s="179"/>
      <c r="AH25" s="160"/>
    </row>
    <row r="26" spans="1:34" ht="19.5" customHeight="1">
      <c r="A26" s="160"/>
      <c r="C26" s="167" t="s">
        <v>123</v>
      </c>
      <c r="D26" s="167"/>
      <c r="E26" s="167"/>
      <c r="F26" s="166">
        <v>4</v>
      </c>
      <c r="G26" s="1"/>
      <c r="H26" s="1"/>
      <c r="I26" s="176"/>
      <c r="K26" s="182"/>
      <c r="L26" s="189"/>
      <c r="M26" s="24"/>
      <c r="N26" s="183"/>
      <c r="O26" s="9"/>
      <c r="Q26" s="40"/>
      <c r="R26" s="40"/>
      <c r="S26" s="9"/>
      <c r="T26" s="4"/>
      <c r="U26" s="186"/>
      <c r="W26" s="189"/>
      <c r="X26" s="191"/>
      <c r="Y26" s="10"/>
      <c r="Z26" s="181"/>
      <c r="AC26" s="166">
        <v>3</v>
      </c>
      <c r="AD26" s="178" t="s">
        <v>157</v>
      </c>
      <c r="AE26" s="192"/>
      <c r="AF26" s="192"/>
      <c r="AH26" s="160"/>
    </row>
    <row r="27" spans="1:34" ht="19.5" customHeight="1">
      <c r="A27" s="160"/>
      <c r="C27" s="167"/>
      <c r="D27" s="167"/>
      <c r="E27" s="167"/>
      <c r="F27" s="166"/>
      <c r="H27" s="9"/>
      <c r="I27" s="11"/>
      <c r="L27" s="189"/>
      <c r="M27" s="24"/>
      <c r="N27" s="25"/>
      <c r="O27" s="9"/>
      <c r="Q27" s="40"/>
      <c r="R27" s="40"/>
      <c r="S27" s="9"/>
      <c r="T27" s="4"/>
      <c r="U27" s="10"/>
      <c r="W27" s="189"/>
      <c r="X27" s="16"/>
      <c r="Y27" s="10"/>
      <c r="AA27" s="7"/>
      <c r="AB27" s="8"/>
      <c r="AC27" s="166"/>
      <c r="AD27" s="192"/>
      <c r="AE27" s="192"/>
      <c r="AF27" s="192"/>
      <c r="AH27" s="160"/>
    </row>
    <row r="28" spans="1:34" ht="19.5" customHeight="1" thickBot="1">
      <c r="A28" s="160"/>
      <c r="C28" s="200" t="s">
        <v>124</v>
      </c>
      <c r="D28" s="203"/>
      <c r="E28" s="203"/>
      <c r="F28" s="166">
        <v>5</v>
      </c>
      <c r="G28" s="107"/>
      <c r="H28" s="102"/>
      <c r="I28" s="101"/>
      <c r="J28" s="135"/>
      <c r="L28" s="189"/>
      <c r="M28" s="24"/>
      <c r="N28" s="25"/>
      <c r="O28" s="9"/>
      <c r="Q28" s="40"/>
      <c r="R28" s="40"/>
      <c r="S28" s="9"/>
      <c r="T28" s="4"/>
      <c r="U28" s="10"/>
      <c r="W28" s="189"/>
      <c r="X28" s="16"/>
      <c r="Y28" s="22"/>
      <c r="Z28" s="105"/>
      <c r="AA28" s="109"/>
      <c r="AB28" s="107"/>
      <c r="AC28" s="166">
        <v>2</v>
      </c>
      <c r="AD28" s="193" t="s">
        <v>156</v>
      </c>
      <c r="AE28" s="193"/>
      <c r="AF28" s="193"/>
      <c r="AH28" s="160"/>
    </row>
    <row r="29" spans="1:34" ht="19.5" customHeight="1" thickTop="1">
      <c r="A29" s="160"/>
      <c r="C29" s="203"/>
      <c r="D29" s="203"/>
      <c r="E29" s="203"/>
      <c r="F29" s="166"/>
      <c r="G29" s="112"/>
      <c r="H29" s="106"/>
      <c r="I29" s="103"/>
      <c r="J29" s="23"/>
      <c r="L29" s="189"/>
      <c r="M29" s="24"/>
      <c r="N29" s="25"/>
      <c r="O29" s="9"/>
      <c r="Q29" s="40"/>
      <c r="R29" s="40"/>
      <c r="S29" s="9"/>
      <c r="T29" s="4"/>
      <c r="U29" s="10"/>
      <c r="W29" s="189"/>
      <c r="X29" s="15"/>
      <c r="Y29" s="11"/>
      <c r="Z29" s="106"/>
      <c r="AA29" s="120"/>
      <c r="AB29" s="112"/>
      <c r="AC29" s="166"/>
      <c r="AD29" s="193"/>
      <c r="AE29" s="193"/>
      <c r="AF29" s="193"/>
      <c r="AH29" s="160"/>
    </row>
    <row r="30" spans="1:34" ht="19.5" customHeight="1">
      <c r="A30" s="160"/>
      <c r="C30" s="167" t="s">
        <v>125</v>
      </c>
      <c r="D30" s="167"/>
      <c r="E30" s="167"/>
      <c r="F30" s="166">
        <v>6</v>
      </c>
      <c r="G30" s="1"/>
      <c r="H30" s="3"/>
      <c r="I30" s="10"/>
      <c r="J30" s="23"/>
      <c r="L30" s="189"/>
      <c r="M30" s="24"/>
      <c r="N30" s="25"/>
      <c r="O30" s="9"/>
      <c r="S30" s="9"/>
      <c r="T30" s="4"/>
      <c r="U30" s="10"/>
      <c r="W30" s="189"/>
      <c r="X30" s="15"/>
      <c r="Y30" s="10"/>
      <c r="AA30" s="6"/>
      <c r="AC30" s="166">
        <v>1</v>
      </c>
      <c r="AD30" s="179" t="s">
        <v>155</v>
      </c>
      <c r="AE30" s="179"/>
      <c r="AF30" s="179"/>
      <c r="AH30" s="160"/>
    </row>
    <row r="31" spans="1:34" ht="19.5" customHeight="1" thickBot="1">
      <c r="A31" s="161"/>
      <c r="C31" s="167"/>
      <c r="D31" s="167"/>
      <c r="E31" s="167"/>
      <c r="F31" s="166"/>
      <c r="I31" s="10"/>
      <c r="J31" s="23"/>
      <c r="L31" s="189"/>
      <c r="M31" s="24"/>
      <c r="N31" s="25"/>
      <c r="O31" s="9"/>
      <c r="S31" s="9"/>
      <c r="T31" s="4"/>
      <c r="U31" s="10"/>
      <c r="W31" s="189"/>
      <c r="X31" s="15"/>
      <c r="Y31" s="10"/>
      <c r="AA31" s="8"/>
      <c r="AB31" s="8"/>
      <c r="AC31" s="166"/>
      <c r="AD31" s="179"/>
      <c r="AE31" s="179"/>
      <c r="AF31" s="179"/>
      <c r="AH31" s="161"/>
    </row>
    <row r="32" spans="1:34" ht="19.5" customHeight="1" thickBot="1" thickTop="1">
      <c r="A32" s="29"/>
      <c r="C32" s="14"/>
      <c r="D32" s="14"/>
      <c r="E32" s="14"/>
      <c r="F32" s="27"/>
      <c r="I32" s="10"/>
      <c r="J32" s="23"/>
      <c r="L32" s="189"/>
      <c r="M32" s="24"/>
      <c r="N32" s="25"/>
      <c r="O32" s="9"/>
      <c r="S32" s="9"/>
      <c r="T32" s="4"/>
      <c r="U32" s="10"/>
      <c r="W32" s="189"/>
      <c r="X32" s="15"/>
      <c r="Y32" s="10"/>
      <c r="AA32" s="9"/>
      <c r="AB32" s="9"/>
      <c r="AC32" s="27"/>
      <c r="AD32" s="26"/>
      <c r="AE32" s="26"/>
      <c r="AF32" s="26"/>
      <c r="AH32" s="29"/>
    </row>
    <row r="33" spans="1:34" ht="19.5" customHeight="1" thickBot="1" thickTop="1">
      <c r="A33" s="162" t="s">
        <v>110</v>
      </c>
      <c r="C33" s="167" t="s">
        <v>126</v>
      </c>
      <c r="D33" s="165"/>
      <c r="E33" s="165"/>
      <c r="F33" s="166">
        <v>1</v>
      </c>
      <c r="G33" s="1"/>
      <c r="H33" s="1"/>
      <c r="I33" s="10"/>
      <c r="J33" s="23"/>
      <c r="L33" s="190"/>
      <c r="M33" s="24"/>
      <c r="N33" s="25"/>
      <c r="O33" s="9"/>
      <c r="Q33" s="4"/>
      <c r="S33" s="9"/>
      <c r="T33" s="4"/>
      <c r="U33" s="10"/>
      <c r="W33" s="190"/>
      <c r="X33" s="15"/>
      <c r="Y33" s="10"/>
      <c r="AC33" s="166">
        <v>6</v>
      </c>
      <c r="AD33" s="193" t="s">
        <v>154</v>
      </c>
      <c r="AE33" s="193"/>
      <c r="AF33" s="193"/>
      <c r="AH33" s="162" t="s">
        <v>103</v>
      </c>
    </row>
    <row r="34" spans="1:34" ht="19.5" customHeight="1" thickTop="1">
      <c r="A34" s="170"/>
      <c r="C34" s="165"/>
      <c r="D34" s="165"/>
      <c r="E34" s="165"/>
      <c r="F34" s="166"/>
      <c r="H34" s="2"/>
      <c r="I34" s="10"/>
      <c r="J34" s="23"/>
      <c r="M34" s="10"/>
      <c r="N34" s="23"/>
      <c r="O34" s="9"/>
      <c r="Q34" s="4"/>
      <c r="S34" s="9"/>
      <c r="T34" s="4"/>
      <c r="U34" s="10"/>
      <c r="W34" s="16"/>
      <c r="X34" s="15"/>
      <c r="Y34" s="10"/>
      <c r="Z34" s="4"/>
      <c r="AA34" s="121"/>
      <c r="AB34" s="112"/>
      <c r="AC34" s="166"/>
      <c r="AD34" s="193"/>
      <c r="AE34" s="193"/>
      <c r="AF34" s="193"/>
      <c r="AH34" s="170"/>
    </row>
    <row r="35" spans="1:34" ht="19.5" customHeight="1" thickBot="1">
      <c r="A35" s="170"/>
      <c r="C35" s="204" t="s">
        <v>127</v>
      </c>
      <c r="D35" s="204"/>
      <c r="E35" s="204"/>
      <c r="F35" s="166">
        <v>2</v>
      </c>
      <c r="G35" s="107"/>
      <c r="H35" s="102"/>
      <c r="I35" s="101"/>
      <c r="J35" s="105"/>
      <c r="K35" s="109"/>
      <c r="L35" s="107"/>
      <c r="M35" s="110"/>
      <c r="N35" s="20"/>
      <c r="O35" s="9"/>
      <c r="P35" s="9"/>
      <c r="Q35" s="4"/>
      <c r="R35" s="9"/>
      <c r="S35" s="9"/>
      <c r="T35" s="4"/>
      <c r="U35" s="10"/>
      <c r="V35" s="140"/>
      <c r="W35" s="141"/>
      <c r="X35" s="144"/>
      <c r="Y35" s="134"/>
      <c r="Z35" s="102"/>
      <c r="AA35" s="122"/>
      <c r="AB35" s="1"/>
      <c r="AC35" s="166">
        <v>5</v>
      </c>
      <c r="AD35" s="179" t="s">
        <v>153</v>
      </c>
      <c r="AE35" s="179"/>
      <c r="AF35" s="179"/>
      <c r="AH35" s="170"/>
    </row>
    <row r="36" spans="1:34" ht="19.5" customHeight="1" thickTop="1">
      <c r="A36" s="170"/>
      <c r="C36" s="204"/>
      <c r="D36" s="204"/>
      <c r="E36" s="204"/>
      <c r="F36" s="166"/>
      <c r="G36" s="112"/>
      <c r="H36" s="106"/>
      <c r="I36" s="103"/>
      <c r="J36" s="106"/>
      <c r="M36" s="10"/>
      <c r="N36" s="19"/>
      <c r="O36" s="7"/>
      <c r="P36" s="8"/>
      <c r="Q36" s="157"/>
      <c r="R36" s="157"/>
      <c r="S36" s="8"/>
      <c r="T36" s="2"/>
      <c r="U36" s="21"/>
      <c r="V36" s="9"/>
      <c r="W36" s="17"/>
      <c r="X36" s="139"/>
      <c r="Y36" s="10"/>
      <c r="Z36" s="106"/>
      <c r="AC36" s="166"/>
      <c r="AD36" s="179"/>
      <c r="AE36" s="179"/>
      <c r="AF36" s="179"/>
      <c r="AH36" s="170"/>
    </row>
    <row r="37" spans="1:34" ht="19.5" customHeight="1">
      <c r="A37" s="170"/>
      <c r="C37" s="167" t="s">
        <v>128</v>
      </c>
      <c r="D37" s="165"/>
      <c r="E37" s="165"/>
      <c r="F37" s="166">
        <v>3</v>
      </c>
      <c r="G37" s="1"/>
      <c r="H37" s="3"/>
      <c r="I37" s="10"/>
      <c r="J37" s="4"/>
      <c r="M37" s="10"/>
      <c r="N37" s="23"/>
      <c r="O37" s="6"/>
      <c r="P37" s="9"/>
      <c r="Q37" s="158"/>
      <c r="R37" s="158"/>
      <c r="S37" s="9"/>
      <c r="T37" s="4"/>
      <c r="U37" s="10"/>
      <c r="W37" s="16"/>
      <c r="X37" s="139"/>
      <c r="Y37" s="10"/>
      <c r="Z37" s="4"/>
      <c r="AA37" s="5"/>
      <c r="AC37" s="166">
        <v>4</v>
      </c>
      <c r="AD37" s="196" t="s">
        <v>152</v>
      </c>
      <c r="AE37" s="197"/>
      <c r="AF37" s="197"/>
      <c r="AH37" s="170"/>
    </row>
    <row r="38" spans="1:34" ht="19.5" customHeight="1">
      <c r="A38" s="170"/>
      <c r="C38" s="165"/>
      <c r="D38" s="165"/>
      <c r="E38" s="165"/>
      <c r="F38" s="166"/>
      <c r="I38" s="176" t="s">
        <v>5</v>
      </c>
      <c r="J38" s="4"/>
      <c r="M38" s="10"/>
      <c r="N38" s="23"/>
      <c r="O38" s="9"/>
      <c r="S38" s="9"/>
      <c r="T38" s="4"/>
      <c r="U38" s="10"/>
      <c r="W38" s="16"/>
      <c r="X38" s="139"/>
      <c r="Y38" s="10"/>
      <c r="Z38" s="181" t="s">
        <v>13</v>
      </c>
      <c r="AB38" s="8"/>
      <c r="AC38" s="166"/>
      <c r="AD38" s="197"/>
      <c r="AE38" s="197"/>
      <c r="AF38" s="197"/>
      <c r="AH38" s="170"/>
    </row>
    <row r="39" spans="1:34" ht="19.5" customHeight="1" thickBot="1">
      <c r="A39" s="170"/>
      <c r="C39" s="168" t="s">
        <v>129</v>
      </c>
      <c r="D39" s="168"/>
      <c r="E39" s="168"/>
      <c r="F39" s="166">
        <v>4</v>
      </c>
      <c r="G39" s="1"/>
      <c r="H39" s="1"/>
      <c r="I39" s="176"/>
      <c r="J39" s="4"/>
      <c r="M39" s="10"/>
      <c r="N39" s="23"/>
      <c r="O39" s="9"/>
      <c r="S39" s="9"/>
      <c r="T39" s="4"/>
      <c r="U39" s="10"/>
      <c r="W39" s="16"/>
      <c r="X39" s="139"/>
      <c r="Y39" s="10"/>
      <c r="Z39" s="181"/>
      <c r="AA39" s="9"/>
      <c r="AB39" s="9"/>
      <c r="AC39" s="166">
        <v>3</v>
      </c>
      <c r="AD39" s="195" t="s">
        <v>151</v>
      </c>
      <c r="AE39" s="195"/>
      <c r="AF39" s="195"/>
      <c r="AH39" s="170"/>
    </row>
    <row r="40" spans="1:34" ht="19.5" customHeight="1" thickTop="1">
      <c r="A40" s="170"/>
      <c r="C40" s="168"/>
      <c r="D40" s="168"/>
      <c r="E40" s="168"/>
      <c r="F40" s="166"/>
      <c r="G40" s="112"/>
      <c r="H40" s="132"/>
      <c r="I40" s="10"/>
      <c r="J40" s="4"/>
      <c r="M40" s="10"/>
      <c r="N40" s="23"/>
      <c r="O40" s="9"/>
      <c r="S40" s="9"/>
      <c r="T40" s="4"/>
      <c r="U40" s="10"/>
      <c r="W40" s="16"/>
      <c r="X40" s="139"/>
      <c r="Y40" s="10"/>
      <c r="Z40" s="23"/>
      <c r="AA40" s="121"/>
      <c r="AB40" s="112"/>
      <c r="AC40" s="166"/>
      <c r="AD40" s="195"/>
      <c r="AE40" s="195"/>
      <c r="AF40" s="195"/>
      <c r="AH40" s="170"/>
    </row>
    <row r="41" spans="1:34" ht="19.5" customHeight="1" thickBot="1">
      <c r="A41" s="170"/>
      <c r="C41" s="167" t="s">
        <v>130</v>
      </c>
      <c r="D41" s="167"/>
      <c r="E41" s="167"/>
      <c r="F41" s="166">
        <v>5</v>
      </c>
      <c r="G41" s="1"/>
      <c r="H41" s="133"/>
      <c r="I41" s="101"/>
      <c r="J41" s="20"/>
      <c r="M41" s="10"/>
      <c r="N41" s="23"/>
      <c r="O41" s="9"/>
      <c r="S41" s="9"/>
      <c r="T41" s="4"/>
      <c r="U41" s="10"/>
      <c r="W41" s="16"/>
      <c r="X41" s="139"/>
      <c r="Y41" s="143"/>
      <c r="Z41" s="123"/>
      <c r="AA41" s="122"/>
      <c r="AB41" s="1"/>
      <c r="AC41" s="166">
        <v>2</v>
      </c>
      <c r="AD41" s="179" t="s">
        <v>150</v>
      </c>
      <c r="AE41" s="179"/>
      <c r="AF41" s="179"/>
      <c r="AH41" s="170"/>
    </row>
    <row r="42" spans="1:34" ht="19.5" customHeight="1" thickTop="1">
      <c r="A42" s="170"/>
      <c r="C42" s="167"/>
      <c r="D42" s="167"/>
      <c r="E42" s="167"/>
      <c r="F42" s="166"/>
      <c r="H42" s="2"/>
      <c r="I42" s="103"/>
      <c r="J42" s="37"/>
      <c r="M42" s="10"/>
      <c r="N42" s="23"/>
      <c r="O42" s="9"/>
      <c r="S42" s="9"/>
      <c r="T42" s="4"/>
      <c r="U42" s="10"/>
      <c r="W42" s="16"/>
      <c r="X42" s="16"/>
      <c r="Y42" s="124"/>
      <c r="Z42" s="125"/>
      <c r="AB42" s="8"/>
      <c r="AC42" s="166"/>
      <c r="AD42" s="179"/>
      <c r="AE42" s="179"/>
      <c r="AF42" s="179"/>
      <c r="AH42" s="170"/>
    </row>
    <row r="43" spans="1:34" ht="19.5" customHeight="1">
      <c r="A43" s="170"/>
      <c r="C43" s="167" t="s">
        <v>167</v>
      </c>
      <c r="D43" s="165"/>
      <c r="E43" s="165"/>
      <c r="F43" s="166">
        <v>6</v>
      </c>
      <c r="G43" s="1"/>
      <c r="H43" s="3"/>
      <c r="I43" s="10"/>
      <c r="M43" s="10"/>
      <c r="N43" s="23"/>
      <c r="O43" s="9"/>
      <c r="T43" s="4"/>
      <c r="U43" s="10"/>
      <c r="W43" s="16"/>
      <c r="X43" s="16"/>
      <c r="Y43" s="10"/>
      <c r="Z43" s="4"/>
      <c r="AC43" s="166">
        <v>1</v>
      </c>
      <c r="AD43" s="179" t="s">
        <v>149</v>
      </c>
      <c r="AE43" s="179"/>
      <c r="AF43" s="179"/>
      <c r="AH43" s="170"/>
    </row>
    <row r="44" spans="1:34" ht="19.5" customHeight="1" thickBot="1">
      <c r="A44" s="171"/>
      <c r="C44" s="165"/>
      <c r="D44" s="165"/>
      <c r="E44" s="165"/>
      <c r="F44" s="166"/>
      <c r="I44" s="10"/>
      <c r="M44" s="10"/>
      <c r="N44" s="23"/>
      <c r="O44" s="9"/>
      <c r="T44" s="4"/>
      <c r="U44" s="10"/>
      <c r="W44" s="16"/>
      <c r="X44" s="16"/>
      <c r="Y44" s="10"/>
      <c r="AA44" s="8"/>
      <c r="AB44" s="8"/>
      <c r="AC44" s="166"/>
      <c r="AD44" s="179"/>
      <c r="AE44" s="179"/>
      <c r="AF44" s="179"/>
      <c r="AH44" s="171"/>
    </row>
    <row r="45" spans="1:34" ht="19.5" customHeight="1" thickBot="1" thickTop="1">
      <c r="A45" s="29"/>
      <c r="C45" s="14"/>
      <c r="D45" s="14"/>
      <c r="E45" s="14"/>
      <c r="F45" s="27"/>
      <c r="I45" s="10"/>
      <c r="M45" s="10"/>
      <c r="N45" s="23"/>
      <c r="O45" s="158"/>
      <c r="T45" s="187"/>
      <c r="U45" s="10"/>
      <c r="W45" s="16"/>
      <c r="X45" s="16"/>
      <c r="Y45" s="10"/>
      <c r="AA45" s="9"/>
      <c r="AB45" s="9"/>
      <c r="AC45" s="27"/>
      <c r="AD45" s="26"/>
      <c r="AE45" s="26"/>
      <c r="AF45" s="26"/>
      <c r="AH45" s="29"/>
    </row>
    <row r="46" spans="1:34" ht="19.5" customHeight="1" thickBot="1" thickTop="1">
      <c r="A46" s="159" t="s">
        <v>105</v>
      </c>
      <c r="C46" s="165" t="s">
        <v>131</v>
      </c>
      <c r="D46" s="165"/>
      <c r="E46" s="165"/>
      <c r="F46" s="166">
        <v>1</v>
      </c>
      <c r="G46" s="1"/>
      <c r="H46" s="1"/>
      <c r="I46" s="10"/>
      <c r="M46" s="10"/>
      <c r="N46" s="23"/>
      <c r="O46" s="158"/>
      <c r="T46" s="187"/>
      <c r="U46" s="10"/>
      <c r="W46" s="16"/>
      <c r="X46" s="16"/>
      <c r="Y46" s="10"/>
      <c r="AC46" s="166">
        <v>6</v>
      </c>
      <c r="AD46" s="195" t="s">
        <v>148</v>
      </c>
      <c r="AE46" s="195"/>
      <c r="AF46" s="195"/>
      <c r="AH46" s="173" t="s">
        <v>109</v>
      </c>
    </row>
    <row r="47" spans="1:34" ht="19.5" customHeight="1" thickTop="1">
      <c r="A47" s="160"/>
      <c r="C47" s="165"/>
      <c r="D47" s="165"/>
      <c r="E47" s="165"/>
      <c r="F47" s="166"/>
      <c r="H47" s="2"/>
      <c r="I47" s="10"/>
      <c r="M47" s="10"/>
      <c r="N47" s="23"/>
      <c r="O47" s="9"/>
      <c r="T47" s="4"/>
      <c r="U47" s="10"/>
      <c r="W47" s="16"/>
      <c r="X47" s="16"/>
      <c r="Y47" s="10"/>
      <c r="AA47" s="121"/>
      <c r="AB47" s="112"/>
      <c r="AC47" s="166"/>
      <c r="AD47" s="195"/>
      <c r="AE47" s="195"/>
      <c r="AF47" s="195"/>
      <c r="AH47" s="174"/>
    </row>
    <row r="48" spans="1:34" ht="19.5" customHeight="1" thickBot="1">
      <c r="A48" s="160"/>
      <c r="C48" s="200" t="s">
        <v>132</v>
      </c>
      <c r="D48" s="200"/>
      <c r="E48" s="200"/>
      <c r="F48" s="166">
        <v>2</v>
      </c>
      <c r="G48" s="107"/>
      <c r="H48" s="102"/>
      <c r="I48" s="101"/>
      <c r="J48" s="135"/>
      <c r="M48" s="10"/>
      <c r="N48" s="23"/>
      <c r="O48" s="9"/>
      <c r="Q48" s="9"/>
      <c r="R48" s="9"/>
      <c r="S48" s="9"/>
      <c r="T48" s="4"/>
      <c r="U48" s="10"/>
      <c r="W48" s="16"/>
      <c r="X48" s="16"/>
      <c r="Y48" s="110"/>
      <c r="Z48" s="102"/>
      <c r="AA48" s="122"/>
      <c r="AB48" s="1"/>
      <c r="AC48" s="166">
        <v>5</v>
      </c>
      <c r="AD48" s="179" t="s">
        <v>147</v>
      </c>
      <c r="AE48" s="179"/>
      <c r="AF48" s="179"/>
      <c r="AH48" s="174"/>
    </row>
    <row r="49" spans="1:34" ht="19.5" customHeight="1" thickTop="1">
      <c r="A49" s="160"/>
      <c r="C49" s="200"/>
      <c r="D49" s="200"/>
      <c r="E49" s="200"/>
      <c r="F49" s="166"/>
      <c r="G49" s="112"/>
      <c r="H49" s="106"/>
      <c r="I49" s="103"/>
      <c r="J49" s="23"/>
      <c r="M49" s="10"/>
      <c r="N49" s="23"/>
      <c r="O49" s="9"/>
      <c r="S49" s="9"/>
      <c r="T49" s="4"/>
      <c r="U49" s="10"/>
      <c r="W49" s="16"/>
      <c r="X49" s="139"/>
      <c r="Y49" s="111"/>
      <c r="Z49" s="108"/>
      <c r="AA49" s="8"/>
      <c r="AC49" s="166"/>
      <c r="AD49" s="179"/>
      <c r="AE49" s="179"/>
      <c r="AF49" s="179"/>
      <c r="AH49" s="174"/>
    </row>
    <row r="50" spans="1:34" ht="19.5" customHeight="1">
      <c r="A50" s="160"/>
      <c r="C50" s="167" t="s">
        <v>133</v>
      </c>
      <c r="D50" s="165"/>
      <c r="E50" s="165"/>
      <c r="F50" s="166">
        <v>3</v>
      </c>
      <c r="G50" s="1"/>
      <c r="H50" s="3"/>
      <c r="I50" s="10"/>
      <c r="J50" s="4"/>
      <c r="M50" s="10"/>
      <c r="N50" s="23"/>
      <c r="O50" s="9"/>
      <c r="S50" s="9"/>
      <c r="T50" s="4"/>
      <c r="U50" s="10"/>
      <c r="W50" s="16"/>
      <c r="X50" s="139"/>
      <c r="Y50" s="10"/>
      <c r="Z50" s="23"/>
      <c r="AA50" s="1"/>
      <c r="AB50" s="1"/>
      <c r="AC50" s="166">
        <v>4</v>
      </c>
      <c r="AD50" s="194" t="s">
        <v>146</v>
      </c>
      <c r="AE50" s="194"/>
      <c r="AF50" s="194"/>
      <c r="AH50" s="174"/>
    </row>
    <row r="51" spans="1:34" ht="19.5" customHeight="1">
      <c r="A51" s="160"/>
      <c r="C51" s="165"/>
      <c r="D51" s="165"/>
      <c r="E51" s="165"/>
      <c r="F51" s="166"/>
      <c r="I51" s="176" t="s">
        <v>6</v>
      </c>
      <c r="J51" s="4"/>
      <c r="M51" s="10"/>
      <c r="N51" s="23"/>
      <c r="O51" s="9"/>
      <c r="S51" s="9"/>
      <c r="T51" s="4"/>
      <c r="U51" s="10"/>
      <c r="W51" s="16"/>
      <c r="X51" s="139"/>
      <c r="Y51" s="10"/>
      <c r="Z51" s="181" t="s">
        <v>12</v>
      </c>
      <c r="AB51" s="9"/>
      <c r="AC51" s="166"/>
      <c r="AD51" s="194"/>
      <c r="AE51" s="194"/>
      <c r="AF51" s="194"/>
      <c r="AH51" s="174"/>
    </row>
    <row r="52" spans="1:34" ht="19.5" customHeight="1" thickBot="1">
      <c r="A52" s="160"/>
      <c r="C52" s="202" t="s">
        <v>134</v>
      </c>
      <c r="D52" s="202"/>
      <c r="E52" s="202"/>
      <c r="F52" s="166">
        <v>4</v>
      </c>
      <c r="G52" s="9"/>
      <c r="H52" s="9"/>
      <c r="I52" s="176"/>
      <c r="J52" s="4"/>
      <c r="M52" s="10"/>
      <c r="N52" s="23"/>
      <c r="O52" s="9"/>
      <c r="S52" s="9"/>
      <c r="T52" s="4"/>
      <c r="U52" s="10"/>
      <c r="W52" s="16"/>
      <c r="X52" s="139"/>
      <c r="Y52" s="10"/>
      <c r="Z52" s="181"/>
      <c r="AC52" s="166">
        <v>3</v>
      </c>
      <c r="AD52" s="178" t="s">
        <v>145</v>
      </c>
      <c r="AE52" s="178"/>
      <c r="AF52" s="178"/>
      <c r="AH52" s="174"/>
    </row>
    <row r="53" spans="1:34" ht="19.5" customHeight="1" thickTop="1">
      <c r="A53" s="160"/>
      <c r="C53" s="202"/>
      <c r="D53" s="202"/>
      <c r="E53" s="202"/>
      <c r="F53" s="166"/>
      <c r="G53" s="112"/>
      <c r="H53" s="132"/>
      <c r="I53" s="10"/>
      <c r="J53" s="4"/>
      <c r="M53" s="10"/>
      <c r="N53" s="23"/>
      <c r="O53" s="9"/>
      <c r="S53" s="9"/>
      <c r="T53" s="4"/>
      <c r="U53" s="10"/>
      <c r="W53" s="16"/>
      <c r="X53" s="139"/>
      <c r="Y53" s="10"/>
      <c r="Z53" s="4"/>
      <c r="AA53" s="8"/>
      <c r="AB53" s="8"/>
      <c r="AC53" s="166"/>
      <c r="AD53" s="178"/>
      <c r="AE53" s="178"/>
      <c r="AF53" s="178"/>
      <c r="AH53" s="174"/>
    </row>
    <row r="54" spans="1:34" ht="19.5" customHeight="1" thickBot="1">
      <c r="A54" s="160"/>
      <c r="C54" s="165" t="s">
        <v>135</v>
      </c>
      <c r="D54" s="201"/>
      <c r="E54" s="201"/>
      <c r="F54" s="166">
        <v>5</v>
      </c>
      <c r="G54" s="1"/>
      <c r="H54" s="133"/>
      <c r="I54" s="110"/>
      <c r="J54" s="107"/>
      <c r="K54" s="109"/>
      <c r="L54" s="107"/>
      <c r="M54" s="22"/>
      <c r="N54" s="20"/>
      <c r="O54" s="9"/>
      <c r="S54" s="9"/>
      <c r="T54" s="4"/>
      <c r="U54" s="10"/>
      <c r="V54" s="140"/>
      <c r="W54" s="141"/>
      <c r="X54" s="142"/>
      <c r="Y54" s="22"/>
      <c r="Z54" s="102"/>
      <c r="AA54" s="5"/>
      <c r="AC54" s="166">
        <v>2</v>
      </c>
      <c r="AD54" s="179" t="s">
        <v>144</v>
      </c>
      <c r="AE54" s="179"/>
      <c r="AF54" s="179"/>
      <c r="AH54" s="174"/>
    </row>
    <row r="55" spans="1:34" ht="19.5" customHeight="1" thickTop="1">
      <c r="A55" s="160"/>
      <c r="C55" s="201"/>
      <c r="D55" s="201"/>
      <c r="E55" s="201"/>
      <c r="F55" s="166"/>
      <c r="H55" s="8"/>
      <c r="I55" s="103"/>
      <c r="J55" s="108"/>
      <c r="K55" s="6"/>
      <c r="L55" s="9"/>
      <c r="M55" s="10"/>
      <c r="N55" s="18"/>
      <c r="O55" s="9"/>
      <c r="S55" s="9"/>
      <c r="T55" s="9"/>
      <c r="U55" s="21"/>
      <c r="V55" s="9"/>
      <c r="W55" s="17"/>
      <c r="X55" s="15"/>
      <c r="Y55" s="11"/>
      <c r="Z55" s="104"/>
      <c r="AA55" s="128"/>
      <c r="AB55" s="8"/>
      <c r="AC55" s="166"/>
      <c r="AD55" s="179"/>
      <c r="AE55" s="179"/>
      <c r="AF55" s="179"/>
      <c r="AH55" s="174"/>
    </row>
    <row r="56" spans="1:34" ht="19.5" customHeight="1" thickBot="1">
      <c r="A56" s="160"/>
      <c r="C56" s="168" t="s">
        <v>136</v>
      </c>
      <c r="D56" s="200"/>
      <c r="E56" s="200"/>
      <c r="F56" s="166">
        <v>6</v>
      </c>
      <c r="G56" s="1"/>
      <c r="H56" s="3"/>
      <c r="I56" s="10"/>
      <c r="J56" s="4"/>
      <c r="M56" s="10"/>
      <c r="N56" s="37"/>
      <c r="O56" s="9"/>
      <c r="S56" s="9"/>
      <c r="T56" s="9"/>
      <c r="U56" s="10"/>
      <c r="W56" s="16"/>
      <c r="X56" s="15"/>
      <c r="Y56" s="10"/>
      <c r="Z56" s="37"/>
      <c r="AA56" s="129"/>
      <c r="AB56" s="107"/>
      <c r="AC56" s="166">
        <v>1</v>
      </c>
      <c r="AD56" s="193" t="s">
        <v>143</v>
      </c>
      <c r="AE56" s="193"/>
      <c r="AF56" s="193"/>
      <c r="AH56" s="174"/>
    </row>
    <row r="57" spans="1:34" ht="19.5" customHeight="1" thickBot="1" thickTop="1">
      <c r="A57" s="161"/>
      <c r="C57" s="200"/>
      <c r="D57" s="200"/>
      <c r="E57" s="200"/>
      <c r="F57" s="166"/>
      <c r="I57" s="10"/>
      <c r="J57" s="4"/>
      <c r="L57" s="188" t="s">
        <v>113</v>
      </c>
      <c r="M57" s="10"/>
      <c r="N57" s="38"/>
      <c r="O57" s="9"/>
      <c r="S57" s="9"/>
      <c r="T57" s="9"/>
      <c r="U57" s="10"/>
      <c r="W57" s="188" t="s">
        <v>113</v>
      </c>
      <c r="X57" s="15"/>
      <c r="Y57" s="10"/>
      <c r="AA57" s="9"/>
      <c r="AC57" s="166"/>
      <c r="AD57" s="193"/>
      <c r="AE57" s="193"/>
      <c r="AF57" s="193"/>
      <c r="AH57" s="175"/>
    </row>
    <row r="58" spans="1:34" ht="19.5" customHeight="1" thickBot="1" thickTop="1">
      <c r="A58" s="29"/>
      <c r="C58" s="14"/>
      <c r="D58" s="14"/>
      <c r="E58" s="14"/>
      <c r="F58" s="27"/>
      <c r="I58" s="10"/>
      <c r="J58" s="4"/>
      <c r="L58" s="189"/>
      <c r="M58" s="10"/>
      <c r="N58" s="38"/>
      <c r="O58" s="9"/>
      <c r="S58" s="9"/>
      <c r="T58" s="9"/>
      <c r="U58" s="10"/>
      <c r="W58" s="189"/>
      <c r="X58" s="15"/>
      <c r="Y58" s="10"/>
      <c r="AA58" s="9"/>
      <c r="AC58" s="27"/>
      <c r="AD58" s="26"/>
      <c r="AE58" s="26"/>
      <c r="AF58" s="26"/>
      <c r="AH58" s="29"/>
    </row>
    <row r="59" spans="1:34" ht="19.5" customHeight="1" thickTop="1">
      <c r="A59" s="162" t="s">
        <v>108</v>
      </c>
      <c r="C59" s="165" t="s">
        <v>137</v>
      </c>
      <c r="D59" s="165"/>
      <c r="E59" s="165"/>
      <c r="F59" s="166">
        <v>1</v>
      </c>
      <c r="G59" s="1"/>
      <c r="H59" s="1"/>
      <c r="I59" s="10"/>
      <c r="J59" s="4"/>
      <c r="L59" s="189"/>
      <c r="M59" s="10"/>
      <c r="N59" s="38"/>
      <c r="O59" s="9"/>
      <c r="S59" s="9"/>
      <c r="T59" s="9"/>
      <c r="U59" s="10"/>
      <c r="W59" s="189"/>
      <c r="X59" s="15"/>
      <c r="Y59" s="10"/>
      <c r="AA59" s="1"/>
      <c r="AB59" s="1"/>
      <c r="AC59" s="166">
        <v>6</v>
      </c>
      <c r="AD59" s="178" t="s">
        <v>142</v>
      </c>
      <c r="AE59" s="178"/>
      <c r="AF59" s="178"/>
      <c r="AH59" s="162" t="s">
        <v>108</v>
      </c>
    </row>
    <row r="60" spans="1:34" ht="19.5" customHeight="1">
      <c r="A60" s="163"/>
      <c r="C60" s="165"/>
      <c r="D60" s="165"/>
      <c r="E60" s="165"/>
      <c r="F60" s="166"/>
      <c r="H60" s="2"/>
      <c r="I60" s="11"/>
      <c r="J60" s="4"/>
      <c r="L60" s="189"/>
      <c r="M60" s="10"/>
      <c r="N60" s="38"/>
      <c r="O60" s="9"/>
      <c r="S60" s="9"/>
      <c r="T60" s="9"/>
      <c r="U60" s="10"/>
      <c r="W60" s="189"/>
      <c r="X60" s="15"/>
      <c r="Y60" s="10"/>
      <c r="Z60" s="23"/>
      <c r="AA60" s="9"/>
      <c r="AB60" s="9"/>
      <c r="AC60" s="166"/>
      <c r="AD60" s="178"/>
      <c r="AE60" s="178"/>
      <c r="AF60" s="178"/>
      <c r="AH60" s="163"/>
    </row>
    <row r="61" spans="1:34" ht="19.5" customHeight="1" thickBot="1">
      <c r="A61" s="163"/>
      <c r="C61" s="168" t="s">
        <v>138</v>
      </c>
      <c r="D61" s="200"/>
      <c r="E61" s="200"/>
      <c r="F61" s="166">
        <v>2</v>
      </c>
      <c r="G61" s="107"/>
      <c r="H61" s="102"/>
      <c r="I61" s="101"/>
      <c r="J61" s="20"/>
      <c r="L61" s="189"/>
      <c r="M61" s="10"/>
      <c r="N61" s="38"/>
      <c r="O61" s="9"/>
      <c r="S61" s="9"/>
      <c r="T61" s="9"/>
      <c r="U61" s="10"/>
      <c r="W61" s="189"/>
      <c r="X61" s="15"/>
      <c r="Y61" s="134"/>
      <c r="Z61" s="105"/>
      <c r="AA61" s="9"/>
      <c r="AC61" s="166">
        <v>5</v>
      </c>
      <c r="AD61" s="178" t="s">
        <v>141</v>
      </c>
      <c r="AE61" s="178"/>
      <c r="AF61" s="178"/>
      <c r="AH61" s="163"/>
    </row>
    <row r="62" spans="1:34" ht="19.5" customHeight="1" thickTop="1">
      <c r="A62" s="163"/>
      <c r="C62" s="200"/>
      <c r="D62" s="200"/>
      <c r="E62" s="200"/>
      <c r="F62" s="166"/>
      <c r="G62" s="112"/>
      <c r="H62" s="106"/>
      <c r="I62" s="103"/>
      <c r="J62" s="37"/>
      <c r="L62" s="189"/>
      <c r="M62" s="10"/>
      <c r="N62" s="38"/>
      <c r="O62" s="9"/>
      <c r="S62" s="9"/>
      <c r="T62" s="9"/>
      <c r="U62" s="10"/>
      <c r="W62" s="189"/>
      <c r="X62" s="16"/>
      <c r="Y62" s="10"/>
      <c r="Z62" s="106"/>
      <c r="AA62" s="128"/>
      <c r="AB62" s="8"/>
      <c r="AC62" s="166"/>
      <c r="AD62" s="178"/>
      <c r="AE62" s="178"/>
      <c r="AF62" s="178"/>
      <c r="AH62" s="163"/>
    </row>
    <row r="63" spans="1:34" ht="19.5" customHeight="1" thickBot="1">
      <c r="A63" s="163"/>
      <c r="C63" s="165" t="s">
        <v>139</v>
      </c>
      <c r="D63" s="165"/>
      <c r="E63" s="165"/>
      <c r="F63" s="166">
        <v>3</v>
      </c>
      <c r="G63" s="1"/>
      <c r="H63" s="3"/>
      <c r="I63" s="10"/>
      <c r="L63" s="189"/>
      <c r="M63" s="10"/>
      <c r="N63" s="38"/>
      <c r="O63" s="9"/>
      <c r="S63" s="9"/>
      <c r="T63" s="9"/>
      <c r="U63" s="10"/>
      <c r="W63" s="189"/>
      <c r="X63" s="16"/>
      <c r="Y63" s="10"/>
      <c r="AA63" s="129"/>
      <c r="AB63" s="107"/>
      <c r="AC63" s="166">
        <v>4</v>
      </c>
      <c r="AD63" s="193" t="s">
        <v>140</v>
      </c>
      <c r="AE63" s="193"/>
      <c r="AF63" s="193"/>
      <c r="AH63" s="163"/>
    </row>
    <row r="64" spans="1:34" ht="19.5" customHeight="1" thickTop="1">
      <c r="A64" s="163"/>
      <c r="C64" s="165"/>
      <c r="D64" s="165"/>
      <c r="E64" s="165"/>
      <c r="F64" s="166"/>
      <c r="I64" s="176" t="s">
        <v>7</v>
      </c>
      <c r="K64" s="182" t="s">
        <v>9</v>
      </c>
      <c r="L64" s="189"/>
      <c r="M64" s="10"/>
      <c r="N64" s="184"/>
      <c r="O64" s="9"/>
      <c r="P64" s="9"/>
      <c r="S64" s="9"/>
      <c r="T64" s="9"/>
      <c r="U64" s="185"/>
      <c r="W64" s="189"/>
      <c r="X64" s="191" t="s">
        <v>16</v>
      </c>
      <c r="Y64" s="10"/>
      <c r="Z64" s="181" t="s">
        <v>11</v>
      </c>
      <c r="AB64" s="8"/>
      <c r="AC64" s="166"/>
      <c r="AD64" s="193"/>
      <c r="AE64" s="193"/>
      <c r="AF64" s="193"/>
      <c r="AH64" s="163"/>
    </row>
    <row r="65" spans="1:34" ht="19.5" customHeight="1">
      <c r="A65" s="163"/>
      <c r="B65" s="9"/>
      <c r="C65" s="165"/>
      <c r="D65" s="165"/>
      <c r="E65" s="165"/>
      <c r="F65" s="166"/>
      <c r="G65" s="9"/>
      <c r="H65" s="9"/>
      <c r="I65" s="176"/>
      <c r="K65" s="182"/>
      <c r="L65" s="189"/>
      <c r="M65" s="10"/>
      <c r="N65" s="184"/>
      <c r="O65" s="9"/>
      <c r="P65" s="9"/>
      <c r="S65" s="9"/>
      <c r="T65" s="9"/>
      <c r="U65" s="185"/>
      <c r="W65" s="189"/>
      <c r="X65" s="191"/>
      <c r="Y65" s="10"/>
      <c r="Z65" s="181"/>
      <c r="AA65" s="9"/>
      <c r="AB65" s="9"/>
      <c r="AC65" s="166"/>
      <c r="AD65" s="192"/>
      <c r="AE65" s="192"/>
      <c r="AF65" s="192"/>
      <c r="AH65" s="163"/>
    </row>
    <row r="66" spans="1:34" ht="19.5" customHeight="1">
      <c r="A66" s="163"/>
      <c r="C66" s="165"/>
      <c r="D66" s="165"/>
      <c r="E66" s="165"/>
      <c r="F66" s="166"/>
      <c r="G66" s="9"/>
      <c r="H66" s="9"/>
      <c r="I66" s="10"/>
      <c r="L66" s="189"/>
      <c r="M66" s="10"/>
      <c r="N66" s="38"/>
      <c r="O66" s="9"/>
      <c r="P66" s="9"/>
      <c r="S66" s="9"/>
      <c r="T66" s="9"/>
      <c r="U66" s="10"/>
      <c r="W66" s="189"/>
      <c r="X66" s="17"/>
      <c r="Y66" s="9"/>
      <c r="Z66" s="37"/>
      <c r="AA66" s="9"/>
      <c r="AB66" s="9"/>
      <c r="AC66" s="166"/>
      <c r="AD66" s="192"/>
      <c r="AE66" s="192"/>
      <c r="AF66" s="192"/>
      <c r="AH66" s="163"/>
    </row>
    <row r="67" spans="1:34" ht="19.5" customHeight="1">
      <c r="A67" s="163"/>
      <c r="C67" s="165"/>
      <c r="D67" s="165"/>
      <c r="E67" s="165"/>
      <c r="F67" s="166"/>
      <c r="G67" s="9"/>
      <c r="H67" s="9"/>
      <c r="I67" s="10"/>
      <c r="J67" s="9"/>
      <c r="L67" s="189"/>
      <c r="M67" s="10"/>
      <c r="N67" s="38"/>
      <c r="O67" s="9"/>
      <c r="P67" s="9"/>
      <c r="S67" s="9"/>
      <c r="T67" s="9"/>
      <c r="U67" s="10"/>
      <c r="W67" s="189"/>
      <c r="X67" s="17"/>
      <c r="Y67" s="9"/>
      <c r="Z67" s="37"/>
      <c r="AA67" s="9"/>
      <c r="AB67" s="9"/>
      <c r="AC67" s="166"/>
      <c r="AD67" s="178"/>
      <c r="AE67" s="178"/>
      <c r="AF67" s="178"/>
      <c r="AH67" s="163"/>
    </row>
    <row r="68" spans="1:34" ht="19.5" customHeight="1">
      <c r="A68" s="163"/>
      <c r="C68" s="165"/>
      <c r="D68" s="165"/>
      <c r="E68" s="165"/>
      <c r="F68" s="166"/>
      <c r="G68" s="9"/>
      <c r="H68" s="9"/>
      <c r="I68" s="10"/>
      <c r="J68" s="9"/>
      <c r="L68" s="189"/>
      <c r="M68" s="10"/>
      <c r="N68" s="38"/>
      <c r="O68" s="9"/>
      <c r="P68" s="9"/>
      <c r="S68" s="9"/>
      <c r="T68" s="9"/>
      <c r="U68" s="10"/>
      <c r="W68" s="189"/>
      <c r="X68" s="17"/>
      <c r="Y68" s="9"/>
      <c r="Z68" s="37"/>
      <c r="AA68" s="9"/>
      <c r="AB68" s="9"/>
      <c r="AC68" s="166"/>
      <c r="AD68" s="178"/>
      <c r="AE68" s="178"/>
      <c r="AF68" s="178"/>
      <c r="AH68" s="163"/>
    </row>
    <row r="69" spans="1:34" ht="19.5" customHeight="1">
      <c r="A69" s="163"/>
      <c r="C69" s="165"/>
      <c r="D69" s="165"/>
      <c r="E69" s="165"/>
      <c r="F69" s="166"/>
      <c r="G69" s="9"/>
      <c r="H69" s="9"/>
      <c r="I69" s="10"/>
      <c r="J69" s="9"/>
      <c r="L69" s="189"/>
      <c r="M69" s="10"/>
      <c r="N69" s="38"/>
      <c r="O69" s="9"/>
      <c r="P69" s="9"/>
      <c r="S69" s="9"/>
      <c r="T69" s="9"/>
      <c r="U69" s="10"/>
      <c r="W69" s="189"/>
      <c r="X69" s="17"/>
      <c r="Y69" s="9"/>
      <c r="Z69" s="37"/>
      <c r="AA69" s="9"/>
      <c r="AB69" s="9"/>
      <c r="AC69" s="166"/>
      <c r="AD69" s="178"/>
      <c r="AE69" s="178"/>
      <c r="AF69" s="178"/>
      <c r="AH69" s="163"/>
    </row>
    <row r="70" spans="1:34" ht="19.5" customHeight="1" thickBot="1">
      <c r="A70" s="164"/>
      <c r="C70" s="165"/>
      <c r="D70" s="165"/>
      <c r="E70" s="165"/>
      <c r="F70" s="166"/>
      <c r="G70" s="9"/>
      <c r="H70" s="9"/>
      <c r="I70" s="10"/>
      <c r="J70" s="9"/>
      <c r="L70" s="189"/>
      <c r="M70" s="10"/>
      <c r="N70" s="38"/>
      <c r="O70" s="9"/>
      <c r="S70" s="9"/>
      <c r="T70" s="9"/>
      <c r="U70" s="10"/>
      <c r="W70" s="189"/>
      <c r="X70" s="17"/>
      <c r="Y70" s="9"/>
      <c r="Z70" s="37"/>
      <c r="AA70" s="9"/>
      <c r="AB70" s="9"/>
      <c r="AC70" s="166"/>
      <c r="AD70" s="178"/>
      <c r="AE70" s="178"/>
      <c r="AF70" s="178"/>
      <c r="AH70" s="164"/>
    </row>
    <row r="71" spans="1:34" ht="19.5" customHeight="1" thickTop="1">
      <c r="A71" s="29"/>
      <c r="C71" s="14"/>
      <c r="D71" s="14"/>
      <c r="E71" s="14"/>
      <c r="F71" s="27"/>
      <c r="G71" s="9"/>
      <c r="H71" s="9"/>
      <c r="I71" s="10"/>
      <c r="J71" s="9"/>
      <c r="L71" s="189"/>
      <c r="M71" s="10"/>
      <c r="N71" s="38"/>
      <c r="O71" s="9"/>
      <c r="S71" s="9"/>
      <c r="T71" s="9"/>
      <c r="U71" s="10"/>
      <c r="W71" s="189"/>
      <c r="X71" s="17"/>
      <c r="Y71" s="9"/>
      <c r="Z71" s="37"/>
      <c r="AA71" s="9"/>
      <c r="AB71" s="9"/>
      <c r="AC71" s="27"/>
      <c r="AD71" s="26"/>
      <c r="AE71" s="26"/>
      <c r="AF71" s="26"/>
      <c r="AH71" s="29"/>
    </row>
    <row r="72" spans="1:34" ht="19.5" customHeight="1" thickBot="1">
      <c r="A72" s="169"/>
      <c r="C72" s="167"/>
      <c r="D72" s="167"/>
      <c r="E72" s="167"/>
      <c r="F72" s="166"/>
      <c r="G72" s="9"/>
      <c r="H72" s="9"/>
      <c r="I72" s="10"/>
      <c r="J72" s="9"/>
      <c r="L72" s="190"/>
      <c r="M72" s="10"/>
      <c r="N72" s="38"/>
      <c r="O72" s="9"/>
      <c r="S72" s="9"/>
      <c r="T72" s="9"/>
      <c r="U72" s="10"/>
      <c r="W72" s="190"/>
      <c r="X72" s="17"/>
      <c r="Y72" s="9"/>
      <c r="Z72" s="37"/>
      <c r="AA72" s="9"/>
      <c r="AB72" s="9"/>
      <c r="AC72" s="166"/>
      <c r="AD72" s="178"/>
      <c r="AE72" s="178"/>
      <c r="AF72" s="178"/>
      <c r="AH72" s="169"/>
    </row>
    <row r="73" spans="1:34" ht="19.5" customHeight="1" thickTop="1">
      <c r="A73" s="169"/>
      <c r="C73" s="167"/>
      <c r="D73" s="167"/>
      <c r="E73" s="167"/>
      <c r="F73" s="166"/>
      <c r="G73" s="9"/>
      <c r="H73" s="9"/>
      <c r="I73" s="10"/>
      <c r="J73" s="9"/>
      <c r="M73" s="10"/>
      <c r="N73" s="37"/>
      <c r="O73" s="9"/>
      <c r="S73" s="9"/>
      <c r="T73" s="9"/>
      <c r="U73" s="10"/>
      <c r="X73" s="9"/>
      <c r="Y73" s="9"/>
      <c r="Z73" s="37"/>
      <c r="AA73" s="9"/>
      <c r="AB73" s="9"/>
      <c r="AC73" s="166"/>
      <c r="AD73" s="178"/>
      <c r="AE73" s="178"/>
      <c r="AF73" s="178"/>
      <c r="AH73" s="169"/>
    </row>
    <row r="74" spans="1:34" ht="19.5" customHeight="1">
      <c r="A74" s="169"/>
      <c r="C74" s="167"/>
      <c r="D74" s="167"/>
      <c r="E74" s="167"/>
      <c r="F74" s="166"/>
      <c r="G74" s="9"/>
      <c r="H74" s="9"/>
      <c r="I74" s="10"/>
      <c r="J74" s="9"/>
      <c r="K74" s="9"/>
      <c r="L74" s="9"/>
      <c r="M74" s="10"/>
      <c r="N74" s="37"/>
      <c r="O74" s="9"/>
      <c r="P74" s="151" t="s">
        <v>18</v>
      </c>
      <c r="Q74" s="152"/>
      <c r="R74" s="152"/>
      <c r="S74" s="153"/>
      <c r="T74" s="9"/>
      <c r="U74" s="10"/>
      <c r="V74" s="9"/>
      <c r="W74" s="9"/>
      <c r="X74" s="9"/>
      <c r="Y74" s="9"/>
      <c r="Z74" s="37"/>
      <c r="AA74" s="9"/>
      <c r="AB74" s="9"/>
      <c r="AC74" s="166"/>
      <c r="AD74" s="178"/>
      <c r="AE74" s="178"/>
      <c r="AF74" s="178"/>
      <c r="AH74" s="169"/>
    </row>
    <row r="75" spans="1:34" ht="19.5" customHeight="1">
      <c r="A75" s="169"/>
      <c r="C75" s="167"/>
      <c r="D75" s="167"/>
      <c r="E75" s="167"/>
      <c r="F75" s="166"/>
      <c r="G75" s="9"/>
      <c r="H75" s="9"/>
      <c r="I75" s="10"/>
      <c r="J75" s="9"/>
      <c r="K75" s="9"/>
      <c r="L75" s="9"/>
      <c r="M75" s="10"/>
      <c r="N75" s="9"/>
      <c r="P75" s="154"/>
      <c r="Q75" s="155"/>
      <c r="R75" s="155"/>
      <c r="S75" s="156"/>
      <c r="U75" s="10"/>
      <c r="V75" s="9"/>
      <c r="W75" s="9"/>
      <c r="X75" s="9"/>
      <c r="Y75" s="9"/>
      <c r="Z75" s="37"/>
      <c r="AA75" s="9"/>
      <c r="AB75" s="9"/>
      <c r="AC75" s="166"/>
      <c r="AD75" s="178"/>
      <c r="AE75" s="178"/>
      <c r="AF75" s="178"/>
      <c r="AH75" s="169"/>
    </row>
    <row r="76" spans="1:34" ht="19.5" customHeight="1">
      <c r="A76" s="169"/>
      <c r="C76" s="165"/>
      <c r="D76" s="165"/>
      <c r="E76" s="165"/>
      <c r="F76" s="166"/>
      <c r="G76" s="9"/>
      <c r="H76" s="9"/>
      <c r="I76" s="10"/>
      <c r="J76" s="9"/>
      <c r="M76" s="10"/>
      <c r="U76" s="10"/>
      <c r="X76" s="9"/>
      <c r="Y76" s="9"/>
      <c r="Z76" s="37"/>
      <c r="AA76" s="9"/>
      <c r="AB76" s="9"/>
      <c r="AC76" s="166"/>
      <c r="AD76" s="178"/>
      <c r="AE76" s="178"/>
      <c r="AF76" s="178"/>
      <c r="AH76" s="169"/>
    </row>
    <row r="77" spans="1:34" ht="19.5" customHeight="1">
      <c r="A77" s="169"/>
      <c r="C77" s="165"/>
      <c r="D77" s="165"/>
      <c r="E77" s="165"/>
      <c r="F77" s="166"/>
      <c r="G77" s="9"/>
      <c r="H77" s="9"/>
      <c r="I77" s="36"/>
      <c r="J77" s="9"/>
      <c r="M77" s="10"/>
      <c r="U77" s="10"/>
      <c r="X77" s="9"/>
      <c r="Y77" s="9"/>
      <c r="Z77" s="35"/>
      <c r="AA77" s="9"/>
      <c r="AB77" s="9"/>
      <c r="AC77" s="166"/>
      <c r="AD77" s="178"/>
      <c r="AE77" s="178"/>
      <c r="AF77" s="178"/>
      <c r="AH77" s="169"/>
    </row>
    <row r="78" spans="1:34" ht="19.5" customHeight="1">
      <c r="A78" s="169"/>
      <c r="C78" s="198"/>
      <c r="D78" s="198"/>
      <c r="E78" s="198"/>
      <c r="F78" s="166"/>
      <c r="G78" s="9"/>
      <c r="H78" s="180" t="s">
        <v>10</v>
      </c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9"/>
      <c r="AC78" s="166"/>
      <c r="AD78" s="178"/>
      <c r="AE78" s="178"/>
      <c r="AF78" s="178"/>
      <c r="AH78" s="169"/>
    </row>
    <row r="79" spans="1:34" ht="19.5" customHeight="1">
      <c r="A79" s="169"/>
      <c r="C79" s="199"/>
      <c r="D79" s="199"/>
      <c r="E79" s="199"/>
      <c r="F79" s="166"/>
      <c r="G79" s="9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9"/>
      <c r="AC79" s="166"/>
      <c r="AD79" s="178"/>
      <c r="AE79" s="178"/>
      <c r="AF79" s="178"/>
      <c r="AH79" s="169"/>
    </row>
    <row r="80" spans="1:34" ht="19.5" customHeight="1">
      <c r="A80" s="169"/>
      <c r="C80" s="165"/>
      <c r="D80" s="165"/>
      <c r="E80" s="165"/>
      <c r="F80" s="166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166"/>
      <c r="AD80" s="179"/>
      <c r="AE80" s="179"/>
      <c r="AF80" s="179"/>
      <c r="AH80" s="169"/>
    </row>
    <row r="81" spans="1:34" ht="19.5" customHeight="1">
      <c r="A81" s="169"/>
      <c r="C81" s="165"/>
      <c r="D81" s="165"/>
      <c r="E81" s="165"/>
      <c r="F81" s="166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66"/>
      <c r="AD81" s="179"/>
      <c r="AE81" s="179"/>
      <c r="AF81" s="179"/>
      <c r="AH81" s="169"/>
    </row>
    <row r="82" spans="1:34" ht="19.5" customHeight="1">
      <c r="A82" s="169"/>
      <c r="C82" s="172"/>
      <c r="D82" s="172"/>
      <c r="E82" s="172"/>
      <c r="F82" s="166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66"/>
      <c r="AD82" s="177"/>
      <c r="AE82" s="177"/>
      <c r="AF82" s="177"/>
      <c r="AH82" s="169"/>
    </row>
    <row r="83" spans="1:34" ht="19.5" customHeight="1">
      <c r="A83" s="169"/>
      <c r="C83" s="172"/>
      <c r="D83" s="172"/>
      <c r="E83" s="172"/>
      <c r="F83" s="166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AB83" s="9"/>
      <c r="AC83" s="166"/>
      <c r="AD83" s="177"/>
      <c r="AE83" s="177"/>
      <c r="AF83" s="177"/>
      <c r="AH83" s="169"/>
    </row>
    <row r="84" spans="9:25" ht="19.5" customHeight="1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ht="19.5" customHeight="1"/>
    <row r="86" ht="19.5" customHeight="1"/>
    <row r="87" ht="13.5" customHeight="1"/>
  </sheetData>
  <sheetProtection/>
  <mergeCells count="193">
    <mergeCell ref="L18:L33"/>
    <mergeCell ref="L57:L72"/>
    <mergeCell ref="I12:I13"/>
    <mergeCell ref="I25:I26"/>
    <mergeCell ref="I38:I39"/>
    <mergeCell ref="I51:I52"/>
    <mergeCell ref="E1:AC2"/>
    <mergeCell ref="AA3:AG3"/>
    <mergeCell ref="J6:M6"/>
    <mergeCell ref="V6:Y6"/>
    <mergeCell ref="C6:E6"/>
    <mergeCell ref="AD6:AF6"/>
    <mergeCell ref="P6:S6"/>
    <mergeCell ref="G6:I6"/>
    <mergeCell ref="Z6:AB6"/>
    <mergeCell ref="F11:F12"/>
    <mergeCell ref="C11:E12"/>
    <mergeCell ref="C13:E14"/>
    <mergeCell ref="F13:F14"/>
    <mergeCell ref="C7:E8"/>
    <mergeCell ref="F7:F8"/>
    <mergeCell ref="C9:E10"/>
    <mergeCell ref="F9:F10"/>
    <mergeCell ref="C20:E21"/>
    <mergeCell ref="F20:F21"/>
    <mergeCell ref="C22:E23"/>
    <mergeCell ref="F22:F23"/>
    <mergeCell ref="C15:E16"/>
    <mergeCell ref="F15:F16"/>
    <mergeCell ref="C17:E18"/>
    <mergeCell ref="F17:F18"/>
    <mergeCell ref="F33:F34"/>
    <mergeCell ref="C35:E36"/>
    <mergeCell ref="F35:F36"/>
    <mergeCell ref="C24:E25"/>
    <mergeCell ref="F24:F25"/>
    <mergeCell ref="C26:E27"/>
    <mergeCell ref="F26:F27"/>
    <mergeCell ref="C41:E42"/>
    <mergeCell ref="F41:F42"/>
    <mergeCell ref="C43:E44"/>
    <mergeCell ref="F43:F44"/>
    <mergeCell ref="F39:F40"/>
    <mergeCell ref="C28:E29"/>
    <mergeCell ref="F28:F29"/>
    <mergeCell ref="C30:E31"/>
    <mergeCell ref="F30:F31"/>
    <mergeCell ref="C33:E34"/>
    <mergeCell ref="C50:E51"/>
    <mergeCell ref="F50:F51"/>
    <mergeCell ref="C52:E53"/>
    <mergeCell ref="F52:F53"/>
    <mergeCell ref="C48:E49"/>
    <mergeCell ref="F48:F49"/>
    <mergeCell ref="F59:F60"/>
    <mergeCell ref="C61:E62"/>
    <mergeCell ref="F61:F62"/>
    <mergeCell ref="C54:E55"/>
    <mergeCell ref="F54:F55"/>
    <mergeCell ref="C56:E57"/>
    <mergeCell ref="F56:F57"/>
    <mergeCell ref="C59:E60"/>
    <mergeCell ref="AC7:AC8"/>
    <mergeCell ref="AC9:AC10"/>
    <mergeCell ref="AC11:AC12"/>
    <mergeCell ref="AC13:AC14"/>
    <mergeCell ref="C78:E79"/>
    <mergeCell ref="F78:F79"/>
    <mergeCell ref="C72:E73"/>
    <mergeCell ref="F72:F73"/>
    <mergeCell ref="C74:E75"/>
    <mergeCell ref="F74:F75"/>
    <mergeCell ref="AC17:AC18"/>
    <mergeCell ref="AD17:AF18"/>
    <mergeCell ref="AC20:AC21"/>
    <mergeCell ref="AD20:AF21"/>
    <mergeCell ref="AC15:AC16"/>
    <mergeCell ref="AD7:AF8"/>
    <mergeCell ref="AD9:AF10"/>
    <mergeCell ref="AD11:AF12"/>
    <mergeCell ref="AD13:AF14"/>
    <mergeCell ref="AD15:AF16"/>
    <mergeCell ref="AC26:AC27"/>
    <mergeCell ref="AD26:AF27"/>
    <mergeCell ref="AC28:AC29"/>
    <mergeCell ref="AD28:AF29"/>
    <mergeCell ref="AC22:AC23"/>
    <mergeCell ref="AD22:AF23"/>
    <mergeCell ref="AC24:AC25"/>
    <mergeCell ref="AD24:AF25"/>
    <mergeCell ref="AC35:AC36"/>
    <mergeCell ref="AD35:AF36"/>
    <mergeCell ref="AC37:AC38"/>
    <mergeCell ref="AD37:AF38"/>
    <mergeCell ref="AC30:AC31"/>
    <mergeCell ref="AD30:AF31"/>
    <mergeCell ref="AC33:AC34"/>
    <mergeCell ref="AD33:AF34"/>
    <mergeCell ref="AD43:AF44"/>
    <mergeCell ref="AC46:AC47"/>
    <mergeCell ref="AD46:AF47"/>
    <mergeCell ref="AC39:AC40"/>
    <mergeCell ref="AD39:AF40"/>
    <mergeCell ref="AC41:AC42"/>
    <mergeCell ref="AD41:AF42"/>
    <mergeCell ref="AC43:AC44"/>
    <mergeCell ref="AD52:AF53"/>
    <mergeCell ref="AC54:AC55"/>
    <mergeCell ref="AD54:AF55"/>
    <mergeCell ref="AD48:AF49"/>
    <mergeCell ref="AC50:AC51"/>
    <mergeCell ref="AD50:AF51"/>
    <mergeCell ref="AC48:AC49"/>
    <mergeCell ref="AC52:AC53"/>
    <mergeCell ref="AD61:AF62"/>
    <mergeCell ref="AC63:AC64"/>
    <mergeCell ref="AD63:AF64"/>
    <mergeCell ref="AD56:AF57"/>
    <mergeCell ref="AC59:AC60"/>
    <mergeCell ref="AD59:AF60"/>
    <mergeCell ref="AC56:AC57"/>
    <mergeCell ref="AC61:AC62"/>
    <mergeCell ref="AD69:AF70"/>
    <mergeCell ref="AC72:AC73"/>
    <mergeCell ref="AD72:AF73"/>
    <mergeCell ref="AD65:AF66"/>
    <mergeCell ref="AC67:AC68"/>
    <mergeCell ref="AD67:AF68"/>
    <mergeCell ref="AC65:AC66"/>
    <mergeCell ref="AC69:AC70"/>
    <mergeCell ref="W18:W33"/>
    <mergeCell ref="W57:W72"/>
    <mergeCell ref="Z64:Z65"/>
    <mergeCell ref="Z25:Z26"/>
    <mergeCell ref="X64:X65"/>
    <mergeCell ref="X25:X26"/>
    <mergeCell ref="Z38:Z39"/>
    <mergeCell ref="Z12:Z13"/>
    <mergeCell ref="K25:K26"/>
    <mergeCell ref="K64:K65"/>
    <mergeCell ref="N25:N26"/>
    <mergeCell ref="N64:N65"/>
    <mergeCell ref="U64:U65"/>
    <mergeCell ref="U25:U26"/>
    <mergeCell ref="O45:O46"/>
    <mergeCell ref="T45:T46"/>
    <mergeCell ref="Z51:Z52"/>
    <mergeCell ref="AD82:AF83"/>
    <mergeCell ref="AD78:AF79"/>
    <mergeCell ref="AC80:AC81"/>
    <mergeCell ref="AD80:AF81"/>
    <mergeCell ref="H78:AA79"/>
    <mergeCell ref="AD74:AF75"/>
    <mergeCell ref="AC76:AC77"/>
    <mergeCell ref="AD76:AF77"/>
    <mergeCell ref="AC78:AC79"/>
    <mergeCell ref="AC74:AC75"/>
    <mergeCell ref="C82:E83"/>
    <mergeCell ref="F82:F83"/>
    <mergeCell ref="AH7:AH18"/>
    <mergeCell ref="AH20:AH31"/>
    <mergeCell ref="AH33:AH44"/>
    <mergeCell ref="AH46:AH57"/>
    <mergeCell ref="AH59:AH70"/>
    <mergeCell ref="AH72:AH83"/>
    <mergeCell ref="I64:I65"/>
    <mergeCell ref="AC82:AC83"/>
    <mergeCell ref="C67:E68"/>
    <mergeCell ref="F67:F68"/>
    <mergeCell ref="C69:E70"/>
    <mergeCell ref="F69:F70"/>
    <mergeCell ref="C80:E81"/>
    <mergeCell ref="F80:F81"/>
    <mergeCell ref="A72:A83"/>
    <mergeCell ref="A59:A70"/>
    <mergeCell ref="A46:A57"/>
    <mergeCell ref="A33:A44"/>
    <mergeCell ref="C63:E64"/>
    <mergeCell ref="F63:F64"/>
    <mergeCell ref="C65:E66"/>
    <mergeCell ref="C76:E77"/>
    <mergeCell ref="F76:F77"/>
    <mergeCell ref="F65:F66"/>
    <mergeCell ref="Q8:R22"/>
    <mergeCell ref="P74:S75"/>
    <mergeCell ref="Q36:R37"/>
    <mergeCell ref="A20:A31"/>
    <mergeCell ref="A7:A18"/>
    <mergeCell ref="C46:E47"/>
    <mergeCell ref="F46:F47"/>
    <mergeCell ref="C37:E38"/>
    <mergeCell ref="F37:F38"/>
    <mergeCell ref="C39:E40"/>
  </mergeCells>
  <printOptions horizontalCentered="1" verticalCentered="1"/>
  <pageMargins left="0.7874015748031497" right="0.7874015748031497" top="0.7874015748031497" bottom="0.7874015748031497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777"/>
  <sheetViews>
    <sheetView view="pageBreakPreview" zoomScale="50" zoomScaleSheetLayoutView="50" zoomScalePageLayoutView="0" workbookViewId="0" topLeftCell="A1">
      <selection activeCell="K8" sqref="K8:L1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16" t="str">
        <f>'１日目Ａ【壬生東小】'!A1:I1</f>
        <v>第１日（1月10日）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85</v>
      </c>
      <c r="S1" s="216"/>
      <c r="T1" s="216"/>
      <c r="U1" s="216" t="str">
        <f>'組合せ'!AH7</f>
        <v>栃木市岩舟総合運動公園</v>
      </c>
      <c r="V1" s="216"/>
      <c r="W1" s="216"/>
      <c r="X1" s="216"/>
      <c r="Y1" s="216"/>
      <c r="Z1" s="216"/>
      <c r="AA1" s="216"/>
      <c r="AB1" s="216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3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4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220" t="str">
        <f>'組合せ'!AD17</f>
        <v>岩舟ＪＦＣ</v>
      </c>
      <c r="D8" s="220"/>
      <c r="E8" s="54"/>
      <c r="F8" s="54"/>
      <c r="G8" s="308" t="str">
        <f>'組合せ'!AD15</f>
        <v>ＦＣ中村</v>
      </c>
      <c r="H8" s="308"/>
      <c r="I8" s="54"/>
      <c r="J8" s="54"/>
      <c r="K8" s="221" t="str">
        <f>'組合せ'!AD13</f>
        <v>ともぞうサッカークラブ</v>
      </c>
      <c r="L8" s="221"/>
      <c r="M8" s="54"/>
      <c r="N8" s="55"/>
      <c r="O8" s="55"/>
      <c r="P8" s="55"/>
      <c r="Q8" s="56"/>
      <c r="R8" s="308" t="str">
        <f>'組合せ'!AD11</f>
        <v>ＮＦＣ</v>
      </c>
      <c r="S8" s="308"/>
      <c r="T8" s="54"/>
      <c r="U8" s="54"/>
      <c r="V8" s="308" t="str">
        <f>'組合せ'!AD9</f>
        <v>さくらボン・ディ・ボーラ</v>
      </c>
      <c r="W8" s="308"/>
      <c r="X8" s="54"/>
      <c r="Y8" s="54"/>
      <c r="Z8" s="221" t="str">
        <f>'組合せ'!AD7</f>
        <v>稲村フットボールクラブ</v>
      </c>
      <c r="AA8" s="221"/>
    </row>
    <row r="9" spans="3:27" ht="24.75" customHeight="1">
      <c r="C9" s="220"/>
      <c r="D9" s="220"/>
      <c r="E9" s="54"/>
      <c r="F9" s="54"/>
      <c r="G9" s="308"/>
      <c r="H9" s="308"/>
      <c r="I9" s="54"/>
      <c r="J9" s="54"/>
      <c r="K9" s="221"/>
      <c r="L9" s="221"/>
      <c r="M9" s="54"/>
      <c r="N9" s="55"/>
      <c r="O9" s="55"/>
      <c r="P9" s="55"/>
      <c r="Q9" s="56"/>
      <c r="R9" s="308"/>
      <c r="S9" s="308"/>
      <c r="T9" s="54"/>
      <c r="U9" s="54"/>
      <c r="V9" s="308"/>
      <c r="W9" s="308"/>
      <c r="X9" s="54"/>
      <c r="Y9" s="54"/>
      <c r="Z9" s="221"/>
      <c r="AA9" s="221"/>
    </row>
    <row r="10" spans="3:27" ht="24.75" customHeight="1">
      <c r="C10" s="220"/>
      <c r="D10" s="220"/>
      <c r="E10" s="54"/>
      <c r="F10" s="54"/>
      <c r="G10" s="308"/>
      <c r="H10" s="308"/>
      <c r="I10" s="54"/>
      <c r="J10" s="54"/>
      <c r="K10" s="221"/>
      <c r="L10" s="221"/>
      <c r="M10" s="54"/>
      <c r="N10" s="55"/>
      <c r="O10" s="55"/>
      <c r="P10" s="55"/>
      <c r="Q10" s="56"/>
      <c r="R10" s="308"/>
      <c r="S10" s="308"/>
      <c r="T10" s="54"/>
      <c r="U10" s="54"/>
      <c r="V10" s="308"/>
      <c r="W10" s="308"/>
      <c r="X10" s="54"/>
      <c r="Y10" s="54"/>
      <c r="Z10" s="221"/>
      <c r="AA10" s="221"/>
    </row>
    <row r="11" spans="3:27" ht="24.75" customHeight="1">
      <c r="C11" s="220"/>
      <c r="D11" s="220"/>
      <c r="E11" s="54"/>
      <c r="F11" s="54"/>
      <c r="G11" s="308"/>
      <c r="H11" s="308"/>
      <c r="I11" s="54"/>
      <c r="J11" s="54"/>
      <c r="K11" s="221"/>
      <c r="L11" s="221"/>
      <c r="M11" s="54"/>
      <c r="N11" s="55"/>
      <c r="O11" s="55"/>
      <c r="P11" s="55"/>
      <c r="Q11" s="56"/>
      <c r="R11" s="308"/>
      <c r="S11" s="308"/>
      <c r="T11" s="54"/>
      <c r="U11" s="54"/>
      <c r="V11" s="308"/>
      <c r="W11" s="308"/>
      <c r="X11" s="54"/>
      <c r="Y11" s="54"/>
      <c r="Z11" s="221"/>
      <c r="AA11" s="221"/>
    </row>
    <row r="12" spans="3:27" ht="24.75" customHeight="1">
      <c r="C12" s="220"/>
      <c r="D12" s="220"/>
      <c r="E12" s="54"/>
      <c r="F12" s="54"/>
      <c r="G12" s="308"/>
      <c r="H12" s="308"/>
      <c r="I12" s="54"/>
      <c r="J12" s="54"/>
      <c r="K12" s="221"/>
      <c r="L12" s="221"/>
      <c r="M12" s="54"/>
      <c r="N12" s="55"/>
      <c r="O12" s="55"/>
      <c r="P12" s="55"/>
      <c r="Q12" s="56"/>
      <c r="R12" s="308"/>
      <c r="S12" s="308"/>
      <c r="T12" s="54"/>
      <c r="U12" s="54"/>
      <c r="V12" s="308"/>
      <c r="W12" s="308"/>
      <c r="X12" s="54"/>
      <c r="Y12" s="54"/>
      <c r="Z12" s="221"/>
      <c r="AA12" s="221"/>
    </row>
    <row r="13" spans="3:27" ht="24.75" customHeight="1">
      <c r="C13" s="220"/>
      <c r="D13" s="220"/>
      <c r="E13" s="54"/>
      <c r="F13" s="54"/>
      <c r="G13" s="308"/>
      <c r="H13" s="308"/>
      <c r="I13" s="54"/>
      <c r="J13" s="54"/>
      <c r="K13" s="221"/>
      <c r="L13" s="221"/>
      <c r="M13" s="54"/>
      <c r="N13" s="55"/>
      <c r="O13" s="55"/>
      <c r="P13" s="55"/>
      <c r="Q13" s="56"/>
      <c r="R13" s="308"/>
      <c r="S13" s="308"/>
      <c r="T13" s="54"/>
      <c r="U13" s="54"/>
      <c r="V13" s="308"/>
      <c r="W13" s="308"/>
      <c r="X13" s="54"/>
      <c r="Y13" s="54"/>
      <c r="Z13" s="221"/>
      <c r="AA13" s="221"/>
    </row>
    <row r="14" spans="3:27" ht="24.75" customHeight="1">
      <c r="C14" s="220"/>
      <c r="D14" s="220"/>
      <c r="E14" s="54"/>
      <c r="F14" s="54"/>
      <c r="G14" s="308"/>
      <c r="H14" s="308"/>
      <c r="I14" s="54"/>
      <c r="J14" s="54"/>
      <c r="K14" s="221"/>
      <c r="L14" s="221"/>
      <c r="M14" s="54"/>
      <c r="N14" s="55"/>
      <c r="O14" s="55"/>
      <c r="P14" s="55"/>
      <c r="Q14" s="56"/>
      <c r="R14" s="308"/>
      <c r="S14" s="308"/>
      <c r="T14" s="54"/>
      <c r="U14" s="54"/>
      <c r="V14" s="308"/>
      <c r="W14" s="308"/>
      <c r="X14" s="54"/>
      <c r="Y14" s="54"/>
      <c r="Z14" s="221"/>
      <c r="AA14" s="221"/>
    </row>
    <row r="15" spans="3:27" ht="24.75" customHeight="1">
      <c r="C15" s="220"/>
      <c r="D15" s="220"/>
      <c r="E15" s="54"/>
      <c r="F15" s="54"/>
      <c r="G15" s="308"/>
      <c r="H15" s="308"/>
      <c r="I15" s="54"/>
      <c r="J15" s="54"/>
      <c r="K15" s="221"/>
      <c r="L15" s="221"/>
      <c r="M15" s="54"/>
      <c r="N15" s="55"/>
      <c r="O15" s="55"/>
      <c r="P15" s="55"/>
      <c r="Q15" s="56"/>
      <c r="R15" s="308"/>
      <c r="S15" s="308"/>
      <c r="T15" s="54"/>
      <c r="U15" s="54"/>
      <c r="V15" s="308"/>
      <c r="W15" s="308"/>
      <c r="X15" s="54"/>
      <c r="Y15" s="54"/>
      <c r="Z15" s="221"/>
      <c r="AA15" s="221"/>
    </row>
    <row r="16" spans="3:27" ht="24.75" customHeight="1">
      <c r="C16" s="220"/>
      <c r="D16" s="220"/>
      <c r="E16" s="54"/>
      <c r="F16" s="54"/>
      <c r="G16" s="308"/>
      <c r="H16" s="308"/>
      <c r="I16" s="54"/>
      <c r="J16" s="54"/>
      <c r="K16" s="221"/>
      <c r="L16" s="221"/>
      <c r="M16" s="54"/>
      <c r="N16" s="55"/>
      <c r="O16" s="55"/>
      <c r="P16" s="55"/>
      <c r="Q16" s="56"/>
      <c r="R16" s="308"/>
      <c r="S16" s="308"/>
      <c r="T16" s="54"/>
      <c r="U16" s="54"/>
      <c r="V16" s="308"/>
      <c r="W16" s="308"/>
      <c r="X16" s="54"/>
      <c r="Y16" s="54"/>
      <c r="Z16" s="221"/>
      <c r="AA16" s="221"/>
    </row>
    <row r="17" spans="3:27" ht="24.75" customHeight="1">
      <c r="C17" s="220"/>
      <c r="D17" s="220"/>
      <c r="E17" s="54"/>
      <c r="F17" s="54"/>
      <c r="G17" s="308"/>
      <c r="H17" s="308"/>
      <c r="I17" s="54"/>
      <c r="J17" s="54"/>
      <c r="K17" s="221"/>
      <c r="L17" s="221"/>
      <c r="M17" s="54"/>
      <c r="N17" s="55"/>
      <c r="O17" s="55"/>
      <c r="P17" s="55"/>
      <c r="Q17" s="56"/>
      <c r="R17" s="308"/>
      <c r="S17" s="308"/>
      <c r="T17" s="54"/>
      <c r="U17" s="54"/>
      <c r="V17" s="308"/>
      <c r="W17" s="308"/>
      <c r="X17" s="54"/>
      <c r="Y17" s="54"/>
      <c r="Z17" s="221"/>
      <c r="AA17" s="221"/>
    </row>
    <row r="18" spans="3:27" ht="24.75" customHeight="1">
      <c r="C18" s="220"/>
      <c r="D18" s="220"/>
      <c r="E18" s="54"/>
      <c r="F18" s="54"/>
      <c r="G18" s="308"/>
      <c r="H18" s="308"/>
      <c r="I18" s="54"/>
      <c r="J18" s="54"/>
      <c r="K18" s="221"/>
      <c r="L18" s="221"/>
      <c r="M18" s="54"/>
      <c r="N18" s="55"/>
      <c r="O18" s="55"/>
      <c r="P18" s="55"/>
      <c r="Q18" s="56"/>
      <c r="R18" s="308"/>
      <c r="S18" s="308"/>
      <c r="T18" s="54"/>
      <c r="U18" s="54"/>
      <c r="V18" s="308"/>
      <c r="W18" s="308"/>
      <c r="X18" s="54"/>
      <c r="Y18" s="54"/>
      <c r="Z18" s="221"/>
      <c r="AA18" s="221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E21" s="58"/>
      <c r="F21" s="225" t="str">
        <f>C8</f>
        <v>岩舟ＪＦＣ</v>
      </c>
      <c r="G21" s="225"/>
      <c r="H21" s="225"/>
      <c r="I21" s="225"/>
      <c r="J21" s="225"/>
      <c r="K21" s="225"/>
      <c r="L21" s="226">
        <f>N21+N22</f>
        <v>1</v>
      </c>
      <c r="M21" s="227" t="s">
        <v>31</v>
      </c>
      <c r="N21" s="61">
        <v>0</v>
      </c>
      <c r="O21" s="61" t="s">
        <v>32</v>
      </c>
      <c r="P21" s="61">
        <v>2</v>
      </c>
      <c r="Q21" s="228" t="s">
        <v>33</v>
      </c>
      <c r="R21" s="229">
        <f>P21+P22</f>
        <v>3</v>
      </c>
      <c r="S21" s="230" t="str">
        <f>G8</f>
        <v>ＦＣ中村</v>
      </c>
      <c r="T21" s="230"/>
      <c r="U21" s="230"/>
      <c r="V21" s="230"/>
      <c r="W21" s="230"/>
      <c r="X21" s="230"/>
      <c r="Y21" s="58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E22" s="58"/>
      <c r="F22" s="225"/>
      <c r="G22" s="225"/>
      <c r="H22" s="225"/>
      <c r="I22" s="225"/>
      <c r="J22" s="225"/>
      <c r="K22" s="225"/>
      <c r="L22" s="226"/>
      <c r="M22" s="227"/>
      <c r="N22" s="61">
        <v>1</v>
      </c>
      <c r="O22" s="61" t="s">
        <v>32</v>
      </c>
      <c r="P22" s="61">
        <v>1</v>
      </c>
      <c r="Q22" s="228"/>
      <c r="R22" s="229"/>
      <c r="S22" s="230"/>
      <c r="T22" s="230"/>
      <c r="U22" s="230"/>
      <c r="V22" s="230"/>
      <c r="W22" s="230"/>
      <c r="X22" s="230"/>
      <c r="Y22" s="58"/>
      <c r="Z22" s="231"/>
      <c r="AA22" s="231"/>
      <c r="AB22" s="231"/>
      <c r="AC22" s="231"/>
      <c r="AD22" s="231"/>
    </row>
    <row r="23" spans="2:43" ht="24.75" customHeight="1">
      <c r="B23" s="13"/>
      <c r="C23" s="66"/>
      <c r="D23" s="66"/>
      <c r="E23" s="58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Y23" s="58"/>
      <c r="Z23" s="14"/>
      <c r="AA23" s="14"/>
      <c r="AB23" s="14"/>
      <c r="AC23" s="14"/>
      <c r="AD23" s="14"/>
      <c r="AG23" s="68"/>
      <c r="AH23" s="68"/>
      <c r="AI23" s="69"/>
      <c r="AJ23" s="68"/>
      <c r="AK23" s="68"/>
      <c r="AL23" s="69"/>
      <c r="AM23" s="68"/>
      <c r="AN23" s="68"/>
      <c r="AO23" s="69"/>
      <c r="AP23" s="68"/>
      <c r="AQ23" s="68"/>
    </row>
    <row r="24" spans="2:43" ht="24.75" customHeight="1">
      <c r="B24" s="207" t="s">
        <v>51</v>
      </c>
      <c r="C24" s="224">
        <v>0.46527777777777773</v>
      </c>
      <c r="D24" s="224"/>
      <c r="E24" s="58"/>
      <c r="F24" s="225" t="str">
        <f>R8</f>
        <v>ＮＦＣ</v>
      </c>
      <c r="G24" s="225"/>
      <c r="H24" s="225"/>
      <c r="I24" s="225"/>
      <c r="J24" s="225"/>
      <c r="K24" s="225"/>
      <c r="L24" s="226">
        <f>N24+N25</f>
        <v>0</v>
      </c>
      <c r="M24" s="227" t="s">
        <v>31</v>
      </c>
      <c r="N24" s="61">
        <v>0</v>
      </c>
      <c r="O24" s="61" t="s">
        <v>32</v>
      </c>
      <c r="P24" s="61">
        <v>0</v>
      </c>
      <c r="Q24" s="228" t="s">
        <v>33</v>
      </c>
      <c r="R24" s="229">
        <f>P24+P25</f>
        <v>1</v>
      </c>
      <c r="S24" s="230" t="str">
        <f>V8</f>
        <v>さくらボン・ディ・ボーラ</v>
      </c>
      <c r="T24" s="230"/>
      <c r="U24" s="230"/>
      <c r="V24" s="230"/>
      <c r="W24" s="230"/>
      <c r="X24" s="230"/>
      <c r="Y24" s="58"/>
      <c r="Z24" s="231" t="s">
        <v>21</v>
      </c>
      <c r="AA24" s="231"/>
      <c r="AB24" s="231"/>
      <c r="AC24" s="231"/>
      <c r="AD24" s="231"/>
      <c r="AG24" s="68"/>
      <c r="AH24" s="68"/>
      <c r="AI24" s="69"/>
      <c r="AJ24" s="68"/>
      <c r="AK24" s="68"/>
      <c r="AL24" s="69"/>
      <c r="AM24" s="68"/>
      <c r="AN24" s="68"/>
      <c r="AO24" s="69"/>
      <c r="AP24" s="68"/>
      <c r="AQ24" s="68"/>
    </row>
    <row r="25" spans="2:43" ht="24.75" customHeight="1">
      <c r="B25" s="207"/>
      <c r="C25" s="224"/>
      <c r="D25" s="224"/>
      <c r="E25" s="58"/>
      <c r="F25" s="225"/>
      <c r="G25" s="225"/>
      <c r="H25" s="225"/>
      <c r="I25" s="225"/>
      <c r="J25" s="225"/>
      <c r="K25" s="225"/>
      <c r="L25" s="226"/>
      <c r="M25" s="227"/>
      <c r="N25" s="61">
        <v>0</v>
      </c>
      <c r="O25" s="61" t="s">
        <v>32</v>
      </c>
      <c r="P25" s="61">
        <v>1</v>
      </c>
      <c r="Q25" s="228"/>
      <c r="R25" s="229"/>
      <c r="S25" s="230"/>
      <c r="T25" s="230"/>
      <c r="U25" s="230"/>
      <c r="V25" s="230"/>
      <c r="W25" s="230"/>
      <c r="X25" s="230"/>
      <c r="Y25" s="58"/>
      <c r="Z25" s="231"/>
      <c r="AA25" s="231"/>
      <c r="AB25" s="231"/>
      <c r="AC25" s="231"/>
      <c r="AD25" s="231"/>
      <c r="AG25" s="68"/>
      <c r="AH25" s="68"/>
      <c r="AI25" s="69"/>
      <c r="AJ25" s="68"/>
      <c r="AK25" s="68"/>
      <c r="AL25" s="69"/>
      <c r="AM25" s="68"/>
      <c r="AN25" s="68"/>
      <c r="AO25" s="69"/>
      <c r="AP25" s="68"/>
      <c r="AQ25" s="68"/>
    </row>
    <row r="26" spans="2:43" ht="24.75" customHeight="1">
      <c r="B26" s="13"/>
      <c r="C26" s="66"/>
      <c r="D26" s="66"/>
      <c r="E26" s="58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Y26" s="58"/>
      <c r="Z26" s="14"/>
      <c r="AA26" s="14"/>
      <c r="AB26" s="14"/>
      <c r="AC26" s="14"/>
      <c r="AD26" s="14"/>
      <c r="AG26" s="68"/>
      <c r="AH26" s="68"/>
      <c r="AI26" s="69"/>
      <c r="AJ26" s="68"/>
      <c r="AK26" s="68"/>
      <c r="AL26" s="69"/>
      <c r="AM26" s="68"/>
      <c r="AN26" s="68"/>
      <c r="AO26" s="69"/>
      <c r="AP26" s="68"/>
      <c r="AQ26" s="68"/>
    </row>
    <row r="27" spans="2:43" ht="24.75" customHeight="1">
      <c r="B27" s="207" t="s">
        <v>52</v>
      </c>
      <c r="C27" s="224">
        <v>0.4930555555555556</v>
      </c>
      <c r="D27" s="224"/>
      <c r="E27" s="58"/>
      <c r="F27" s="194" t="str">
        <f>G8</f>
        <v>ＦＣ中村</v>
      </c>
      <c r="G27" s="194"/>
      <c r="H27" s="194"/>
      <c r="I27" s="194"/>
      <c r="J27" s="194"/>
      <c r="K27" s="194"/>
      <c r="L27" s="226">
        <f>N27+N28</f>
        <v>0</v>
      </c>
      <c r="M27" s="227" t="s">
        <v>31</v>
      </c>
      <c r="N27" s="61">
        <v>0</v>
      </c>
      <c r="O27" s="61" t="s">
        <v>32</v>
      </c>
      <c r="P27" s="61">
        <v>2</v>
      </c>
      <c r="Q27" s="228" t="s">
        <v>33</v>
      </c>
      <c r="R27" s="229">
        <f>P27+P28</f>
        <v>3</v>
      </c>
      <c r="S27" s="230" t="str">
        <f>K8</f>
        <v>ともぞうサッカークラブ</v>
      </c>
      <c r="T27" s="230"/>
      <c r="U27" s="230"/>
      <c r="V27" s="230"/>
      <c r="W27" s="230"/>
      <c r="X27" s="230"/>
      <c r="Y27" s="58"/>
      <c r="Z27" s="231" t="s">
        <v>22</v>
      </c>
      <c r="AA27" s="231"/>
      <c r="AB27" s="231"/>
      <c r="AC27" s="231"/>
      <c r="AD27" s="231"/>
      <c r="AG27" s="68"/>
      <c r="AH27" s="68"/>
      <c r="AI27" s="69"/>
      <c r="AJ27" s="68"/>
      <c r="AK27" s="68"/>
      <c r="AL27" s="69"/>
      <c r="AM27" s="68"/>
      <c r="AN27" s="68"/>
      <c r="AO27" s="69"/>
      <c r="AP27" s="68"/>
      <c r="AQ27" s="68"/>
    </row>
    <row r="28" spans="2:43" ht="24.75" customHeight="1">
      <c r="B28" s="207"/>
      <c r="C28" s="224"/>
      <c r="D28" s="224"/>
      <c r="E28" s="58"/>
      <c r="F28" s="194"/>
      <c r="G28" s="194"/>
      <c r="H28" s="194"/>
      <c r="I28" s="194"/>
      <c r="J28" s="194"/>
      <c r="K28" s="194"/>
      <c r="L28" s="226"/>
      <c r="M28" s="227"/>
      <c r="N28" s="61">
        <v>0</v>
      </c>
      <c r="O28" s="61" t="s">
        <v>32</v>
      </c>
      <c r="P28" s="61">
        <v>1</v>
      </c>
      <c r="Q28" s="228"/>
      <c r="R28" s="229"/>
      <c r="S28" s="230"/>
      <c r="T28" s="230"/>
      <c r="U28" s="230"/>
      <c r="V28" s="230"/>
      <c r="W28" s="230"/>
      <c r="X28" s="230"/>
      <c r="Y28" s="58"/>
      <c r="Z28" s="231"/>
      <c r="AA28" s="231"/>
      <c r="AB28" s="231"/>
      <c r="AC28" s="231"/>
      <c r="AD28" s="231"/>
      <c r="AG28" s="68"/>
      <c r="AH28" s="68"/>
      <c r="AI28" s="69"/>
      <c r="AJ28" s="68"/>
      <c r="AK28" s="68"/>
      <c r="AL28" s="69"/>
      <c r="AM28" s="68"/>
      <c r="AN28" s="68"/>
      <c r="AO28" s="69"/>
      <c r="AP28" s="68"/>
      <c r="AQ28" s="68"/>
    </row>
    <row r="29" spans="2:34" ht="24.75" customHeight="1">
      <c r="B29" s="13"/>
      <c r="C29" s="66"/>
      <c r="D29" s="66"/>
      <c r="E29" s="58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Y29" s="58"/>
      <c r="Z29" s="14"/>
      <c r="AA29" s="14"/>
      <c r="AB29" s="14"/>
      <c r="AC29" s="14"/>
      <c r="AD29" s="14"/>
      <c r="AG29" s="68"/>
      <c r="AH29" s="68"/>
    </row>
    <row r="30" spans="2:30" ht="24.75" customHeight="1">
      <c r="B30" s="207" t="s">
        <v>53</v>
      </c>
      <c r="C30" s="224">
        <v>0.5208333333333334</v>
      </c>
      <c r="D30" s="224"/>
      <c r="E30" s="58"/>
      <c r="F30" s="233" t="str">
        <f>V8</f>
        <v>さくらボン・ディ・ボーラ</v>
      </c>
      <c r="G30" s="233"/>
      <c r="H30" s="233"/>
      <c r="I30" s="233"/>
      <c r="J30" s="233"/>
      <c r="K30" s="233"/>
      <c r="L30" s="226">
        <f>N30+N31</f>
        <v>0</v>
      </c>
      <c r="M30" s="227" t="s">
        <v>31</v>
      </c>
      <c r="N30" s="61">
        <v>0</v>
      </c>
      <c r="O30" s="61" t="s">
        <v>32</v>
      </c>
      <c r="P30" s="61">
        <v>0</v>
      </c>
      <c r="Q30" s="228" t="s">
        <v>33</v>
      </c>
      <c r="R30" s="229">
        <f>P30+P31</f>
        <v>0</v>
      </c>
      <c r="S30" s="233" t="str">
        <f>Z8</f>
        <v>稲村フットボールクラブ</v>
      </c>
      <c r="T30" s="233"/>
      <c r="U30" s="233"/>
      <c r="V30" s="233"/>
      <c r="W30" s="233"/>
      <c r="X30" s="233"/>
      <c r="Y30" s="58"/>
      <c r="Z30" s="231" t="s">
        <v>23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E31" s="58"/>
      <c r="F31" s="233"/>
      <c r="G31" s="233"/>
      <c r="H31" s="233"/>
      <c r="I31" s="233"/>
      <c r="J31" s="233"/>
      <c r="K31" s="233"/>
      <c r="L31" s="226"/>
      <c r="M31" s="227"/>
      <c r="N31" s="61">
        <v>0</v>
      </c>
      <c r="O31" s="61" t="s">
        <v>32</v>
      </c>
      <c r="P31" s="61">
        <v>0</v>
      </c>
      <c r="Q31" s="228"/>
      <c r="R31" s="229"/>
      <c r="S31" s="233"/>
      <c r="T31" s="233"/>
      <c r="U31" s="233"/>
      <c r="V31" s="233"/>
      <c r="W31" s="233"/>
      <c r="X31" s="233"/>
      <c r="Y31" s="58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E32" s="58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Y32" s="58"/>
      <c r="Z32" s="14"/>
      <c r="AA32" s="14"/>
      <c r="AB32" s="14"/>
      <c r="AC32" s="14"/>
      <c r="AD32" s="14"/>
    </row>
    <row r="33" spans="2:30" ht="24.75" customHeight="1">
      <c r="B33" s="207" t="s">
        <v>54</v>
      </c>
      <c r="C33" s="224">
        <v>0.548611111111111</v>
      </c>
      <c r="D33" s="224"/>
      <c r="E33" s="58"/>
      <c r="F33" s="225" t="str">
        <f>C8</f>
        <v>岩舟ＪＦＣ</v>
      </c>
      <c r="G33" s="225"/>
      <c r="H33" s="225"/>
      <c r="I33" s="225"/>
      <c r="J33" s="225"/>
      <c r="K33" s="225"/>
      <c r="L33" s="226">
        <f>N33+N34</f>
        <v>0</v>
      </c>
      <c r="M33" s="227" t="s">
        <v>31</v>
      </c>
      <c r="N33" s="61">
        <v>0</v>
      </c>
      <c r="O33" s="61" t="s">
        <v>32</v>
      </c>
      <c r="P33" s="61">
        <v>0</v>
      </c>
      <c r="Q33" s="228" t="s">
        <v>33</v>
      </c>
      <c r="R33" s="229">
        <f>P33+P34</f>
        <v>4</v>
      </c>
      <c r="S33" s="230" t="str">
        <f>K8</f>
        <v>ともぞうサッカークラブ</v>
      </c>
      <c r="T33" s="230"/>
      <c r="U33" s="230"/>
      <c r="V33" s="230"/>
      <c r="W33" s="230"/>
      <c r="X33" s="230"/>
      <c r="Y33" s="58"/>
      <c r="Z33" s="231" t="s">
        <v>24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E34" s="58"/>
      <c r="F34" s="225"/>
      <c r="G34" s="225"/>
      <c r="H34" s="225"/>
      <c r="I34" s="225"/>
      <c r="J34" s="225"/>
      <c r="K34" s="225"/>
      <c r="L34" s="226"/>
      <c r="M34" s="227"/>
      <c r="N34" s="61">
        <v>0</v>
      </c>
      <c r="O34" s="61" t="s">
        <v>32</v>
      </c>
      <c r="P34" s="61">
        <v>4</v>
      </c>
      <c r="Q34" s="228"/>
      <c r="R34" s="229"/>
      <c r="S34" s="230"/>
      <c r="T34" s="230"/>
      <c r="U34" s="230"/>
      <c r="V34" s="230"/>
      <c r="W34" s="230"/>
      <c r="X34" s="230"/>
      <c r="Y34" s="58"/>
      <c r="Z34" s="231"/>
      <c r="AA34" s="231"/>
      <c r="AB34" s="231"/>
      <c r="AC34" s="231"/>
      <c r="AD34" s="231"/>
    </row>
    <row r="35" spans="3:30" ht="24.75" customHeight="1">
      <c r="C35" s="66"/>
      <c r="D35" s="66"/>
      <c r="E35" s="58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Y35" s="58"/>
      <c r="Z35" s="56"/>
      <c r="AA35" s="56"/>
      <c r="AB35" s="56"/>
      <c r="AC35" s="56"/>
      <c r="AD35" s="56"/>
    </row>
    <row r="36" spans="2:30" ht="24.75" customHeight="1">
      <c r="B36" s="207" t="s">
        <v>55</v>
      </c>
      <c r="C36" s="224">
        <v>0.576388888888889</v>
      </c>
      <c r="D36" s="224"/>
      <c r="E36" s="58"/>
      <c r="F36" s="225" t="str">
        <f>R8</f>
        <v>ＮＦＣ</v>
      </c>
      <c r="G36" s="225"/>
      <c r="H36" s="225"/>
      <c r="I36" s="225"/>
      <c r="J36" s="225"/>
      <c r="K36" s="225"/>
      <c r="L36" s="226">
        <f>N36+N37</f>
        <v>0</v>
      </c>
      <c r="M36" s="227" t="s">
        <v>31</v>
      </c>
      <c r="N36" s="61">
        <v>0</v>
      </c>
      <c r="O36" s="61" t="s">
        <v>32</v>
      </c>
      <c r="P36" s="61">
        <v>1</v>
      </c>
      <c r="Q36" s="228" t="s">
        <v>33</v>
      </c>
      <c r="R36" s="229">
        <f>P36+P37</f>
        <v>3</v>
      </c>
      <c r="S36" s="230" t="str">
        <f>Z8</f>
        <v>稲村フットボールクラブ</v>
      </c>
      <c r="T36" s="230"/>
      <c r="U36" s="230"/>
      <c r="V36" s="230"/>
      <c r="W36" s="230"/>
      <c r="X36" s="230"/>
      <c r="Y36" s="58"/>
      <c r="Z36" s="231" t="s">
        <v>25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E37" s="58"/>
      <c r="F37" s="225"/>
      <c r="G37" s="225"/>
      <c r="H37" s="225"/>
      <c r="I37" s="225"/>
      <c r="J37" s="225"/>
      <c r="K37" s="225"/>
      <c r="L37" s="226"/>
      <c r="M37" s="227"/>
      <c r="N37" s="61">
        <v>0</v>
      </c>
      <c r="O37" s="61" t="s">
        <v>32</v>
      </c>
      <c r="P37" s="61">
        <v>2</v>
      </c>
      <c r="Q37" s="228"/>
      <c r="R37" s="229"/>
      <c r="S37" s="230"/>
      <c r="T37" s="230"/>
      <c r="U37" s="230"/>
      <c r="V37" s="230"/>
      <c r="W37" s="230"/>
      <c r="X37" s="230"/>
      <c r="Y37" s="58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E38" s="58"/>
      <c r="F38" s="64"/>
      <c r="G38" s="64"/>
      <c r="H38" s="64"/>
      <c r="I38" s="64"/>
      <c r="J38" s="64"/>
      <c r="K38" s="64"/>
      <c r="L38" s="59"/>
      <c r="M38" s="60"/>
      <c r="N38" s="61"/>
      <c r="O38" s="61"/>
      <c r="P38" s="61"/>
      <c r="Q38" s="62"/>
      <c r="R38" s="63"/>
      <c r="S38" s="64"/>
      <c r="T38" s="64"/>
      <c r="U38" s="64"/>
      <c r="V38" s="64"/>
      <c r="W38" s="64"/>
      <c r="X38" s="64"/>
      <c r="Y38" s="58"/>
      <c r="Z38" s="65"/>
      <c r="AA38" s="65"/>
      <c r="AB38" s="65"/>
      <c r="AC38" s="65"/>
      <c r="AD38" s="65"/>
    </row>
    <row r="39" spans="2:30" ht="24.75" customHeight="1">
      <c r="B39" s="13"/>
      <c r="C39" s="57"/>
      <c r="D39" s="57"/>
      <c r="E39" s="58"/>
      <c r="F39" s="64"/>
      <c r="G39" s="64"/>
      <c r="H39" s="64"/>
      <c r="I39" s="64"/>
      <c r="J39" s="64"/>
      <c r="K39" s="64"/>
      <c r="L39" s="59"/>
      <c r="M39" s="60"/>
      <c r="N39" s="61"/>
      <c r="O39" s="61"/>
      <c r="P39" s="61"/>
      <c r="Q39" s="62"/>
      <c r="R39" s="63"/>
      <c r="S39" s="64"/>
      <c r="T39" s="64"/>
      <c r="U39" s="64"/>
      <c r="V39" s="64"/>
      <c r="W39" s="64"/>
      <c r="X39" s="64"/>
      <c r="Y39" s="58"/>
      <c r="Z39" s="65"/>
      <c r="AA39" s="65"/>
      <c r="AB39" s="65"/>
      <c r="AC39" s="65"/>
      <c r="AD39" s="65"/>
    </row>
    <row r="40" spans="3:25" ht="24.75" customHeight="1">
      <c r="C40" s="66"/>
      <c r="D40" s="66"/>
      <c r="E40" s="58"/>
      <c r="F40" s="64"/>
      <c r="G40" s="64"/>
      <c r="H40" s="64"/>
      <c r="I40" s="64"/>
      <c r="J40" s="67"/>
      <c r="K40" s="67"/>
      <c r="L40" s="59"/>
      <c r="M40" s="70"/>
      <c r="N40" s="61"/>
      <c r="O40" s="61"/>
      <c r="P40" s="61"/>
      <c r="Q40" s="71"/>
      <c r="R40" s="63"/>
      <c r="S40" s="64"/>
      <c r="T40" s="64"/>
      <c r="U40" s="64"/>
      <c r="V40" s="64"/>
      <c r="W40" s="67"/>
      <c r="X40" s="67"/>
      <c r="Y40" s="58"/>
    </row>
    <row r="41" spans="5:25" ht="24.75" customHeight="1"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9" ht="34.5" customHeight="1">
      <c r="A42" s="236" t="s">
        <v>3</v>
      </c>
      <c r="B42" s="237"/>
      <c r="C42" s="237"/>
      <c r="D42" s="238"/>
      <c r="E42" s="242" t="str">
        <f>A44</f>
        <v>岩舟ＪＦＣ</v>
      </c>
      <c r="F42" s="243"/>
      <c r="G42" s="242" t="str">
        <f>A46</f>
        <v>ＦＣ中村</v>
      </c>
      <c r="H42" s="243"/>
      <c r="I42" s="242" t="str">
        <f>A48</f>
        <v>ともぞうサッカークラブ</v>
      </c>
      <c r="J42" s="243"/>
      <c r="K42" s="234" t="s">
        <v>26</v>
      </c>
      <c r="L42" s="246" t="s">
        <v>27</v>
      </c>
      <c r="M42" s="234" t="s">
        <v>28</v>
      </c>
      <c r="N42" s="234" t="s">
        <v>29</v>
      </c>
      <c r="O42" s="58"/>
      <c r="P42" s="269" t="s">
        <v>84</v>
      </c>
      <c r="Q42" s="270"/>
      <c r="R42" s="270"/>
      <c r="S42" s="271"/>
      <c r="T42" s="254" t="str">
        <f>P44</f>
        <v>ＮＦＣ</v>
      </c>
      <c r="U42" s="255"/>
      <c r="V42" s="254" t="str">
        <f>P46</f>
        <v>さくらボン・ディ・ボーラ</v>
      </c>
      <c r="W42" s="255"/>
      <c r="X42" s="254" t="str">
        <f>P48</f>
        <v>稲村フットボールクラブ</v>
      </c>
      <c r="Y42" s="255"/>
      <c r="Z42" s="258" t="s">
        <v>26</v>
      </c>
      <c r="AA42" s="281" t="s">
        <v>27</v>
      </c>
      <c r="AB42" s="258" t="s">
        <v>28</v>
      </c>
      <c r="AC42" s="258" t="s">
        <v>29</v>
      </c>
    </row>
    <row r="43" spans="1:29" ht="34.5" customHeight="1">
      <c r="A43" s="239"/>
      <c r="B43" s="240"/>
      <c r="C43" s="240"/>
      <c r="D43" s="241"/>
      <c r="E43" s="244"/>
      <c r="F43" s="245"/>
      <c r="G43" s="244"/>
      <c r="H43" s="245"/>
      <c r="I43" s="244"/>
      <c r="J43" s="245"/>
      <c r="K43" s="235"/>
      <c r="L43" s="247"/>
      <c r="M43" s="235"/>
      <c r="N43" s="235"/>
      <c r="O43" s="58"/>
      <c r="P43" s="272"/>
      <c r="Q43" s="273"/>
      <c r="R43" s="273"/>
      <c r="S43" s="274"/>
      <c r="T43" s="256"/>
      <c r="U43" s="257"/>
      <c r="V43" s="256"/>
      <c r="W43" s="257"/>
      <c r="X43" s="256"/>
      <c r="Y43" s="257"/>
      <c r="Z43" s="259"/>
      <c r="AA43" s="282"/>
      <c r="AB43" s="259"/>
      <c r="AC43" s="259"/>
    </row>
    <row r="44" spans="1:29" ht="24.75" customHeight="1">
      <c r="A44" s="302" t="str">
        <f>C8</f>
        <v>岩舟ＪＦＣ</v>
      </c>
      <c r="B44" s="303"/>
      <c r="C44" s="303"/>
      <c r="D44" s="304"/>
      <c r="E44" s="73"/>
      <c r="F44" s="74"/>
      <c r="G44" s="73">
        <f>L21</f>
        <v>1</v>
      </c>
      <c r="H44" s="74">
        <f>R21</f>
        <v>3</v>
      </c>
      <c r="I44" s="73">
        <f>L33</f>
        <v>0</v>
      </c>
      <c r="J44" s="74">
        <f>R33</f>
        <v>4</v>
      </c>
      <c r="K44" s="260">
        <f>IF(G44&gt;H44,3,IF(G44=H44,1))+IF(I44&gt;J44,3,IF(I44=J44,1))</f>
        <v>0</v>
      </c>
      <c r="L44" s="262">
        <v>-6</v>
      </c>
      <c r="M44" s="262">
        <v>1</v>
      </c>
      <c r="N44" s="265">
        <v>3</v>
      </c>
      <c r="O44" s="58"/>
      <c r="P44" s="248" t="str">
        <f>R8</f>
        <v>ＮＦＣ</v>
      </c>
      <c r="Q44" s="249"/>
      <c r="R44" s="249"/>
      <c r="S44" s="250"/>
      <c r="T44" s="73"/>
      <c r="U44" s="74"/>
      <c r="V44" s="73">
        <f>L24</f>
        <v>0</v>
      </c>
      <c r="W44" s="74">
        <f>R24</f>
        <v>1</v>
      </c>
      <c r="X44" s="73">
        <f>L36</f>
        <v>0</v>
      </c>
      <c r="Y44" s="74">
        <f>R36</f>
        <v>3</v>
      </c>
      <c r="Z44" s="267">
        <f>IF(V44&gt;W44,3,IF(V44=W44,1))+IF(X44&gt;Y44,3,IF(X44=Y44,1))</f>
        <v>0</v>
      </c>
      <c r="AA44" s="277">
        <v>-4</v>
      </c>
      <c r="AB44" s="277">
        <v>0</v>
      </c>
      <c r="AC44" s="275">
        <v>3</v>
      </c>
    </row>
    <row r="45" spans="1:29" ht="24.75" customHeight="1">
      <c r="A45" s="305"/>
      <c r="B45" s="306"/>
      <c r="C45" s="306"/>
      <c r="D45" s="307"/>
      <c r="E45" s="279"/>
      <c r="F45" s="280"/>
      <c r="G45" s="279" t="str">
        <f>IF(G44&gt;H44,"○",IF(G44&lt;H44,"×",IF(G44=H44,"△")))</f>
        <v>×</v>
      </c>
      <c r="H45" s="280"/>
      <c r="I45" s="279" t="str">
        <f>IF(I44&gt;J44,"○",IF(I44&lt;J44,"×",IF(I44=J44,"△")))</f>
        <v>×</v>
      </c>
      <c r="J45" s="280"/>
      <c r="K45" s="261"/>
      <c r="L45" s="263"/>
      <c r="M45" s="264"/>
      <c r="N45" s="266"/>
      <c r="O45" s="58"/>
      <c r="P45" s="251"/>
      <c r="Q45" s="252"/>
      <c r="R45" s="252"/>
      <c r="S45" s="253"/>
      <c r="T45" s="279"/>
      <c r="U45" s="280"/>
      <c r="V45" s="279" t="str">
        <f>IF(V44&gt;W44,"○",IF(V44&lt;W44,"×",IF(V44=W44,"△")))</f>
        <v>×</v>
      </c>
      <c r="W45" s="280"/>
      <c r="X45" s="279" t="str">
        <f>IF(X44&gt;Y44,"○",IF(X44&lt;Y44,"×",IF(X44=Y44,"△")))</f>
        <v>×</v>
      </c>
      <c r="Y45" s="280"/>
      <c r="Z45" s="268"/>
      <c r="AA45" s="278"/>
      <c r="AB45" s="278"/>
      <c r="AC45" s="276"/>
    </row>
    <row r="46" spans="1:29" ht="24.75" customHeight="1">
      <c r="A46" s="302" t="str">
        <f>G8</f>
        <v>ＦＣ中村</v>
      </c>
      <c r="B46" s="303"/>
      <c r="C46" s="303"/>
      <c r="D46" s="304"/>
      <c r="E46" s="75">
        <f>R21</f>
        <v>3</v>
      </c>
      <c r="F46" s="76">
        <f>L21</f>
        <v>1</v>
      </c>
      <c r="G46" s="75"/>
      <c r="H46" s="76"/>
      <c r="I46" s="75">
        <f>L27</f>
        <v>0</v>
      </c>
      <c r="J46" s="76">
        <f>R27</f>
        <v>3</v>
      </c>
      <c r="K46" s="260">
        <f>IF(E46&gt;F46,3,IF(E46=F46,1))+IF(I46&gt;J46,3,IF(I46=J46,1))</f>
        <v>3</v>
      </c>
      <c r="L46" s="262">
        <v>-1</v>
      </c>
      <c r="M46" s="295">
        <v>3</v>
      </c>
      <c r="N46" s="285">
        <v>2</v>
      </c>
      <c r="O46" s="58"/>
      <c r="P46" s="248" t="str">
        <f>V8</f>
        <v>さくらボン・ディ・ボーラ</v>
      </c>
      <c r="Q46" s="249"/>
      <c r="R46" s="249"/>
      <c r="S46" s="250"/>
      <c r="T46" s="77">
        <f>R24</f>
        <v>1</v>
      </c>
      <c r="U46" s="76">
        <f>L24</f>
        <v>0</v>
      </c>
      <c r="V46" s="77"/>
      <c r="W46" s="76"/>
      <c r="X46" s="75">
        <f>L30</f>
        <v>0</v>
      </c>
      <c r="Y46" s="76">
        <f>R30</f>
        <v>0</v>
      </c>
      <c r="Z46" s="267">
        <f>IF(T46&gt;U46,3,IF(T46=U46,1))+IF(X46&gt;Y46,3,IF(X46=Y46,1))</f>
        <v>4</v>
      </c>
      <c r="AA46" s="277">
        <v>1</v>
      </c>
      <c r="AB46" s="277">
        <v>1</v>
      </c>
      <c r="AC46" s="300">
        <v>2</v>
      </c>
    </row>
    <row r="47" spans="1:29" ht="24.75" customHeight="1">
      <c r="A47" s="305"/>
      <c r="B47" s="306"/>
      <c r="C47" s="306"/>
      <c r="D47" s="307"/>
      <c r="E47" s="279" t="str">
        <f>IF(E46&gt;F46,"○",IF(E46&lt;F46,"×",IF(E46=F46,"△")))</f>
        <v>○</v>
      </c>
      <c r="F47" s="280"/>
      <c r="G47" s="279"/>
      <c r="H47" s="280"/>
      <c r="I47" s="279" t="str">
        <f>IF(I46&gt;J46,"○",IF(I46&lt;J46,"×",IF(I46=J46,"△")))</f>
        <v>×</v>
      </c>
      <c r="J47" s="280"/>
      <c r="K47" s="261"/>
      <c r="L47" s="263"/>
      <c r="M47" s="263"/>
      <c r="N47" s="286"/>
      <c r="O47" s="58"/>
      <c r="P47" s="251"/>
      <c r="Q47" s="252"/>
      <c r="R47" s="252"/>
      <c r="S47" s="253"/>
      <c r="T47" s="279" t="str">
        <f>IF(T46&gt;U46,"○",IF(T46&lt;U46,"×",IF(T46=U46,"△")))</f>
        <v>○</v>
      </c>
      <c r="U47" s="280"/>
      <c r="V47" s="279"/>
      <c r="W47" s="280"/>
      <c r="X47" s="279" t="str">
        <f>IF(X46&gt;Y46,"○",IF(X46&lt;Y46,"×",IF(X46=Y46,"△")))</f>
        <v>△</v>
      </c>
      <c r="Y47" s="280"/>
      <c r="Z47" s="268"/>
      <c r="AA47" s="278"/>
      <c r="AB47" s="278"/>
      <c r="AC47" s="301"/>
    </row>
    <row r="48" spans="1:29" ht="24.75" customHeight="1">
      <c r="A48" s="289" t="str">
        <f>K8</f>
        <v>ともぞうサッカークラブ</v>
      </c>
      <c r="B48" s="290"/>
      <c r="C48" s="290"/>
      <c r="D48" s="291"/>
      <c r="E48" s="115">
        <f>R33</f>
        <v>4</v>
      </c>
      <c r="F48" s="114">
        <f>L33</f>
        <v>0</v>
      </c>
      <c r="G48" s="116">
        <f>R27</f>
        <v>3</v>
      </c>
      <c r="H48" s="117">
        <f>L27</f>
        <v>0</v>
      </c>
      <c r="I48" s="115"/>
      <c r="J48" s="114"/>
      <c r="K48" s="296">
        <f>IF(E48&gt;F48,3,IF(E48=F48,1))+IF(G48&gt;H48,3,IF(G48=H48,1))</f>
        <v>6</v>
      </c>
      <c r="L48" s="309">
        <v>7</v>
      </c>
      <c r="M48" s="298">
        <v>7</v>
      </c>
      <c r="N48" s="283" t="s">
        <v>168</v>
      </c>
      <c r="O48" s="58"/>
      <c r="P48" s="289" t="str">
        <f>Z8</f>
        <v>稲村フットボールクラブ</v>
      </c>
      <c r="Q48" s="290"/>
      <c r="R48" s="290"/>
      <c r="S48" s="291"/>
      <c r="T48" s="116">
        <f>R36</f>
        <v>3</v>
      </c>
      <c r="U48" s="117">
        <f>L36</f>
        <v>0</v>
      </c>
      <c r="V48" s="116">
        <f>R30</f>
        <v>0</v>
      </c>
      <c r="W48" s="117">
        <f>L30</f>
        <v>0</v>
      </c>
      <c r="X48" s="118"/>
      <c r="Y48" s="119"/>
      <c r="Z48" s="296">
        <f>IF(T48&gt;U48,3,IF(T48=U48,1))+IF(V48&gt;W48,3,IF(V48=W48,1))</f>
        <v>4</v>
      </c>
      <c r="AA48" s="298">
        <v>3</v>
      </c>
      <c r="AB48" s="298">
        <v>3</v>
      </c>
      <c r="AC48" s="283" t="s">
        <v>168</v>
      </c>
    </row>
    <row r="49" spans="1:29" ht="24.75" customHeight="1">
      <c r="A49" s="292"/>
      <c r="B49" s="293"/>
      <c r="C49" s="293"/>
      <c r="D49" s="294"/>
      <c r="E49" s="287" t="str">
        <f>IF(E48&gt;F48,"○",IF(E48&lt;F48,"×",IF(E48=F48,"△")))</f>
        <v>○</v>
      </c>
      <c r="F49" s="288"/>
      <c r="G49" s="287" t="str">
        <f>IF(G48&gt;H48,"○",IF(G48&lt;H48,"×",IF(G48=H48,"△")))</f>
        <v>○</v>
      </c>
      <c r="H49" s="288"/>
      <c r="I49" s="287"/>
      <c r="J49" s="288"/>
      <c r="K49" s="297"/>
      <c r="L49" s="299"/>
      <c r="M49" s="299"/>
      <c r="N49" s="284"/>
      <c r="O49" s="58"/>
      <c r="P49" s="292"/>
      <c r="Q49" s="293"/>
      <c r="R49" s="293"/>
      <c r="S49" s="294"/>
      <c r="T49" s="287" t="str">
        <f>IF(T48&gt;U48,"○",IF(T48&lt;U48,"×",IF(T48=U48,"△")))</f>
        <v>○</v>
      </c>
      <c r="U49" s="288"/>
      <c r="V49" s="287" t="str">
        <f>IF(V48&gt;W48,"○",IF(V48&lt;W48,"×",IF(V48=W48,"△")))</f>
        <v>△</v>
      </c>
      <c r="W49" s="288"/>
      <c r="X49" s="287"/>
      <c r="Y49" s="288"/>
      <c r="Z49" s="297"/>
      <c r="AA49" s="299"/>
      <c r="AB49" s="299"/>
      <c r="AC49" s="284"/>
    </row>
    <row r="50" spans="5:25" ht="24.75" customHeight="1"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5:25" ht="13.5"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5:25" ht="13.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5:25" ht="13.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5:25" ht="13.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5:25" ht="13.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ht="13.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5:25" ht="13.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5:25" ht="13.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5:25" ht="13.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5:25" ht="13.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5:25" ht="13.5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5:25" ht="13.5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5:25" ht="13.5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5:25" ht="13.5"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5:25" ht="13.5"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5:25" ht="13.5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5:25" ht="13.5"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5:25" ht="13.5"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5:25" ht="13.5"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5:25" ht="13.5"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5:25" ht="13.5"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5:25" ht="13.5"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5:25" ht="13.5"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5:25" ht="13.5"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5:25" ht="13.5"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5:25" ht="13.5"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5:25" ht="13.5"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5:25" ht="13.5"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5:25" ht="13.5"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5:25" ht="13.5"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5:25" ht="13.5"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5:25" ht="13.5"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5:25" ht="13.5"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5:25" ht="13.5"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5:25" ht="13.5"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5:25" ht="13.5"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5:25" ht="13.5"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5:25" ht="13.5"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5:25" ht="13.5"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5:25" ht="13.5"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5:25" ht="13.5"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5:25" ht="13.5"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5:25" ht="13.5"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5:25" ht="13.5"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5:25" ht="13.5"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5:25" ht="13.5"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5:25" ht="13.5"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5:25" ht="13.5"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5:25" ht="13.5"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5:25" ht="13.5"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5:25" ht="13.5"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5:25" ht="13.5"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5:25" ht="13.5"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5:25" ht="13.5"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5:25" ht="13.5"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5:25" ht="13.5"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5:25" ht="13.5"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5:25" ht="13.5"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5:25" ht="13.5"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5:25" ht="13.5"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5:25" ht="13.5"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5:25" ht="13.5"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5:25" ht="13.5"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5:25" ht="13.5"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5:25" ht="13.5"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5:25" ht="13.5"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5:25" ht="13.5"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5:25" ht="13.5"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5:25" ht="13.5"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5:25" ht="13.5"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5:25" ht="13.5"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5:25" ht="13.5"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5:25" ht="13.5"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5:25" ht="13.5"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5:25" ht="13.5"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5:25" ht="13.5"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5:25" ht="13.5"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5:25" ht="13.5"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5:25" ht="13.5"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5:25" ht="13.5"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5:25" ht="13.5"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5:25" ht="13.5"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5:25" ht="13.5"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5:25" ht="13.5"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5:25" ht="13.5"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5:25" ht="13.5"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5:25" ht="13.5"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5:25" ht="13.5"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5:25" ht="13.5"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5:25" ht="13.5"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5:25" ht="13.5"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5:25" ht="13.5"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5:25" ht="13.5"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5:25" ht="13.5"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5:25" ht="13.5"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5:25" ht="13.5"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5:25" ht="13.5"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5:25" ht="13.5"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5:25" ht="13.5"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5:25" ht="13.5"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5:25" ht="13.5"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5:25" ht="13.5"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5:25" ht="13.5"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5:25" ht="13.5"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5:25" ht="13.5"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5:25" ht="13.5"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5:25" ht="13.5"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5:25" ht="13.5"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5:25" ht="13.5"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5:25" ht="13.5"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5:25" ht="13.5"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5:25" ht="13.5"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5:25" ht="13.5"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5:25" ht="13.5"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5:25" ht="13.5"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5:25" ht="13.5"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5:25" ht="13.5"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5:25" ht="13.5"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5:25" ht="13.5"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5:25" ht="13.5"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5:25" ht="13.5"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5:25" ht="13.5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5:25" ht="13.5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5:25" ht="13.5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5:25" ht="13.5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5:25" ht="13.5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5:25" ht="13.5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5:25" ht="13.5"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5:25" ht="13.5"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5:25" ht="13.5"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5:25" ht="13.5"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5:25" ht="13.5"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5:25" ht="13.5"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5:25" ht="13.5"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5:25" ht="13.5"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5:25" ht="13.5"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5:25" ht="13.5"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5:25" ht="13.5"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5:25" ht="13.5"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5:25" ht="13.5"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5:25" ht="13.5"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5:25" ht="13.5"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5:25" ht="13.5"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5:25" ht="13.5"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5:25" ht="13.5"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5:25" ht="13.5"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5:25" ht="13.5"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5:25" ht="13.5"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5:25" ht="13.5"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5:25" ht="13.5"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5:25" ht="13.5"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5:25" ht="13.5"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5:25" ht="13.5"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5:25" ht="13.5"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5:25" ht="13.5"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5:25" ht="13.5"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5:25" ht="13.5"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5:25" ht="13.5"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5:25" ht="13.5"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5:25" ht="13.5"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5:25" ht="13.5"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5:25" ht="13.5"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5:25" ht="13.5"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5:25" ht="13.5"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5:25" ht="13.5"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5:25" ht="13.5"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5:25" ht="13.5"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5:25" ht="13.5"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5:25" ht="13.5"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5:25" ht="13.5"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5:25" ht="13.5"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5:25" ht="13.5"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5:25" ht="13.5"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5:25" ht="13.5"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5:25" ht="13.5"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5:25" ht="13.5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5:25" ht="13.5"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5:25" ht="13.5"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5:25" ht="13.5"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5:25" ht="13.5"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5:25" ht="13.5"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5:25" ht="13.5"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5:25" ht="13.5"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5:25" ht="13.5"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5:25" ht="13.5"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5:25" ht="13.5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5:25" ht="13.5"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5:25" ht="13.5"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5:25" ht="13.5"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5:25" ht="13.5"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5:25" ht="13.5"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5:25" ht="13.5"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5:25" ht="13.5"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5:25" ht="13.5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5:25" ht="13.5"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5:25" ht="13.5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5:25" ht="13.5"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5:25" ht="13.5"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5:25" ht="13.5"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5:25" ht="13.5"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5:25" ht="13.5"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5:25" ht="13.5"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5:25" ht="13.5"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5:25" ht="13.5"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5:25" ht="13.5"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5:25" ht="13.5"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5:25" ht="13.5"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5:25" ht="13.5"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5:25" ht="13.5"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5:25" ht="13.5"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5:25" ht="13.5"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5:25" ht="13.5"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5:25" ht="13.5"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5:25" ht="13.5"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5:25" ht="13.5"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5:25" ht="13.5"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5:25" ht="13.5"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5:25" ht="13.5"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5:25" ht="13.5"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5:25" ht="13.5"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5:25" ht="13.5"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5:25" ht="13.5"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5:25" ht="13.5"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5:25" ht="13.5"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5:25" ht="13.5"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5:25" ht="13.5"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5:25" ht="13.5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5:25" ht="13.5"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5:25" ht="13.5"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5:25" ht="13.5"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5:25" ht="13.5"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5:25" ht="13.5"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5:25" ht="13.5"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5:25" ht="13.5"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5:25" ht="13.5"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5:25" ht="13.5"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5:25" ht="13.5"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5:25" ht="13.5"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5:25" ht="13.5"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5:25" ht="13.5"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5:25" ht="13.5"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5:25" ht="13.5"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5:25" ht="13.5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5:25" ht="13.5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5:25" ht="13.5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5:25" ht="13.5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5:25" ht="13.5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5:25" ht="13.5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5:25" ht="13.5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5:25" ht="13.5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5:25" ht="13.5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5:25" ht="13.5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5:25" ht="13.5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5:25" ht="13.5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5:25" ht="13.5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5:25" ht="13.5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5:25" ht="13.5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5:25" ht="13.5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5:25" ht="13.5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5:25" ht="13.5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5:25" ht="13.5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5:25" ht="13.5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5:25" ht="13.5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5:25" ht="13.5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5:25" ht="13.5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5:25" ht="13.5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5:25" ht="13.5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5:25" ht="13.5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5:25" ht="13.5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5:25" ht="13.5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5:25" ht="13.5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5:25" ht="13.5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5:25" ht="13.5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5:25" ht="13.5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5:25" ht="13.5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5:25" ht="13.5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5:25" ht="13.5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5:25" ht="13.5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5:25" ht="13.5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5:25" ht="13.5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5:25" ht="13.5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5:25" ht="13.5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5:25" ht="13.5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5:25" ht="13.5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5:25" ht="13.5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5:25" ht="13.5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5:25" ht="13.5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5:25" ht="13.5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5:25" ht="13.5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5:25" ht="13.5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5:25" ht="13.5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5:25" ht="13.5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5:25" ht="13.5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5:25" ht="13.5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5:25" ht="13.5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5:25" ht="13.5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5:25" ht="13.5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5:25" ht="13.5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5:25" ht="13.5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5:25" ht="13.5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5:25" ht="13.5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5:25" ht="13.5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5:25" ht="13.5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5:25" ht="13.5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5:25" ht="13.5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5:25" ht="13.5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5:25" ht="13.5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5:25" ht="13.5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5:25" ht="13.5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5:25" ht="13.5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5:25" ht="13.5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5:25" ht="13.5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5:25" ht="13.5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5:25" ht="13.5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5:25" ht="13.5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5:25" ht="13.5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5:25" ht="13.5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5:25" ht="13.5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5:25" ht="13.5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5:25" ht="13.5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5:25" ht="13.5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5:25" ht="13.5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5:25" ht="13.5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5:25" ht="13.5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5:25" ht="13.5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5:25" ht="13.5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5:25" ht="13.5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5:25" ht="13.5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5:25" ht="13.5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5:25" ht="13.5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5:25" ht="13.5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5:25" ht="13.5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5:25" ht="13.5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5:25" ht="13.5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5:25" ht="13.5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5:25" ht="13.5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5:25" ht="13.5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5:25" ht="13.5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5:25" ht="13.5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5:25" ht="13.5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5:25" ht="13.5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5:25" ht="13.5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5:25" ht="13.5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5:25" ht="13.5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5:25" ht="13.5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5:25" ht="13.5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5:25" ht="13.5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5:25" ht="13.5"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5:25" ht="13.5"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5:25" ht="13.5"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5:25" ht="13.5"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5:25" ht="13.5"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5:25" ht="13.5"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5:25" ht="13.5"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5:25" ht="13.5"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5:25" ht="13.5"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5:25" ht="13.5"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5:25" ht="13.5"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5:25" ht="13.5"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5:25" ht="13.5"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5:25" ht="13.5"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5:25" ht="13.5"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5:25" ht="13.5"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5:25" ht="13.5"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5:25" ht="13.5"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5:25" ht="13.5"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5:25" ht="13.5"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5:25" ht="13.5"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5:25" ht="13.5"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5:25" ht="13.5"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5:25" ht="13.5"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5:25" ht="13.5"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5:25" ht="13.5"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5:25" ht="13.5"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5:25" ht="13.5"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5:25" ht="13.5"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5:25" ht="13.5"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5:25" ht="13.5"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5:25" ht="13.5"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5:25" ht="13.5"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5:25" ht="13.5"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5:25" ht="13.5"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5:25" ht="13.5"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5:25" ht="13.5"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5:25" ht="13.5"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5:25" ht="13.5"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5:25" ht="13.5"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5:25" ht="13.5"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5:25" ht="13.5"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5:25" ht="13.5"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5:25" ht="13.5"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5:25" ht="13.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5:25" ht="13.5"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5:25" ht="13.5"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5:25" ht="13.5"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5:25" ht="13.5"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5:25" ht="13.5"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5:25" ht="13.5"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5:25" ht="13.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5:25" ht="13.5"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5:25" ht="13.5"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5:25" ht="13.5"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5:25" ht="13.5"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5:25" ht="13.5"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5:25" ht="13.5"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5:25" ht="13.5"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5:25" ht="13.5"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5:25" ht="13.5"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5:25" ht="13.5"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5:25" ht="13.5"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5:25" ht="13.5"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5:25" ht="13.5"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5:25" ht="13.5"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5:25" ht="13.5"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5:25" ht="13.5"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5:25" ht="13.5"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5:25" ht="13.5"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5:25" ht="13.5"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5:25" ht="13.5"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5:25" ht="13.5"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5:25" ht="13.5"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5:25" ht="13.5"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5:25" ht="13.5"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5:25" ht="13.5"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5:25" ht="13.5"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5:25" ht="13.5"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5:25" ht="13.5"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5:25" ht="13.5"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5:25" ht="13.5"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5:25" ht="13.5"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5:25" ht="13.5"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5:25" ht="13.5"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5:25" ht="13.5"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5:25" ht="13.5"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5:25" ht="13.5"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5:25" ht="13.5"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5:25" ht="13.5"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5:25" ht="13.5"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5:25" ht="13.5"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5:25" ht="13.5"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5:25" ht="13.5"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5:25" ht="13.5"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5:25" ht="13.5"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5:25" ht="13.5"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5:25" ht="13.5"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5:25" ht="13.5"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5:25" ht="13.5"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5:25" ht="13.5"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5:25" ht="13.5"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5:25" ht="13.5"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5:25" ht="13.5"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5:25" ht="13.5"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5:25" ht="13.5"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5:25" ht="13.5"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5:25" ht="13.5"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5:25" ht="13.5"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5:25" ht="13.5"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5:25" ht="13.5"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5:25" ht="13.5"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5:25" ht="13.5"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5:25" ht="13.5"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5:25" ht="13.5"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5:25" ht="13.5"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5:25" ht="13.5"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5:25" ht="13.5"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5:25" ht="13.5"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5:25" ht="13.5"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5:25" ht="13.5"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5:25" ht="13.5"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5:25" ht="13.5"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5:25" ht="13.5"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5:25" ht="13.5"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5:25" ht="13.5"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5:25" ht="13.5"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5:25" ht="13.5"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5:25" ht="13.5"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5:25" ht="13.5"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5:25" ht="13.5"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5:25" ht="13.5"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5:25" ht="13.5"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5:25" ht="13.5"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5:25" ht="13.5"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5:25" ht="13.5"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5:25" ht="13.5"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5:25" ht="13.5"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5:25" ht="13.5"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5:25" ht="13.5"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5:25" ht="13.5"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5:25" ht="13.5"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5:25" ht="13.5"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5:25" ht="13.5"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5:25" ht="13.5"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5:25" ht="13.5"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5:25" ht="13.5"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5:25" ht="13.5"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5:25" ht="13.5"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5:25" ht="13.5"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5:25" ht="13.5"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5:25" ht="13.5"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5:25" ht="13.5"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5:25" ht="13.5"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5:25" ht="13.5"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5:25" ht="13.5"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5:25" ht="13.5"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5:25" ht="13.5"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5:25" ht="13.5"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5:25" ht="13.5"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5:25" ht="13.5"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5:25" ht="13.5"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5:25" ht="13.5"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5:25" ht="13.5"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5:25" ht="13.5"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5:25" ht="13.5"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5:25" ht="13.5"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5:25" ht="13.5"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5:25" ht="13.5"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5:25" ht="13.5"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5:25" ht="13.5"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5:25" ht="13.5"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5:25" ht="13.5"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5:25" ht="13.5"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5:25" ht="13.5"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5:25" ht="13.5"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5:25" ht="13.5"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5:25" ht="13.5"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5:25" ht="13.5"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5:25" ht="13.5"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5:25" ht="13.5"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5:25" ht="13.5"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5:25" ht="13.5"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5:25" ht="13.5"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5:25" ht="13.5"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5:25" ht="13.5"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5:25" ht="13.5"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5:25" ht="13.5"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5:25" ht="13.5"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5:25" ht="13.5"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5:25" ht="13.5"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5:25" ht="13.5"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5:25" ht="13.5"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5:25" ht="13.5"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5:25" ht="13.5"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5:25" ht="13.5"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5:25" ht="13.5"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5:25" ht="13.5"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5:25" ht="13.5"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5:25" ht="13.5"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5:25" ht="13.5"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5:25" ht="13.5"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5:25" ht="13.5"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5:25" ht="13.5"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5:25" ht="13.5"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5:25" ht="13.5"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5:25" ht="13.5"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5:25" ht="13.5"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5:25" ht="13.5"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5:25" ht="13.5"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5:25" ht="13.5"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5:25" ht="13.5"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5:25" ht="13.5"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5:25" ht="13.5"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5:25" ht="13.5"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5:25" ht="13.5"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5:25" ht="13.5"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5:25" ht="13.5"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5:25" ht="13.5"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5:25" ht="13.5"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5:25" ht="13.5"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5:25" ht="13.5"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5:25" ht="13.5"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5:25" ht="13.5"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5:25" ht="13.5"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5:25" ht="13.5"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5:25" ht="13.5"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5:25" ht="13.5"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5:25" ht="13.5"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5:25" ht="13.5"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5:25" ht="13.5"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5:25" ht="13.5"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5:25" ht="13.5"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5:25" ht="13.5"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5:25" ht="13.5"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5:25" ht="13.5"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5:25" ht="13.5"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5:25" ht="13.5"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5:25" ht="13.5"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5:25" ht="13.5"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5:25" ht="13.5"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5:25" ht="13.5"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5:25" ht="13.5"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5:25" ht="13.5"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5:25" ht="13.5"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5:25" ht="13.5"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5:25" ht="13.5"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5:25" ht="13.5"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5:25" ht="13.5"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5:25" ht="13.5"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5:25" ht="13.5"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5:25" ht="13.5"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5:25" ht="13.5"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5:25" ht="13.5"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5:25" ht="13.5"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5:25" ht="13.5"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5:25" ht="13.5"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5:25" ht="13.5"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5:25" ht="13.5"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5:25" ht="13.5"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5:25" ht="13.5"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5:25" ht="13.5"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  <row r="660" spans="5:25" ht="13.5"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</row>
    <row r="661" spans="5:25" ht="13.5"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</row>
    <row r="662" spans="5:25" ht="13.5"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</row>
    <row r="663" spans="5:25" ht="13.5"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</row>
    <row r="664" spans="5:25" ht="13.5"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</row>
    <row r="665" spans="5:25" ht="13.5"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</row>
    <row r="666" spans="5:25" ht="13.5"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</row>
    <row r="667" spans="5:25" ht="13.5"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</row>
    <row r="668" spans="5:25" ht="13.5"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</row>
    <row r="669" spans="5:25" ht="13.5"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</row>
    <row r="670" spans="5:25" ht="13.5"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</row>
    <row r="671" spans="5:25" ht="13.5"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</row>
    <row r="672" spans="5:25" ht="13.5"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</row>
    <row r="673" spans="5:25" ht="13.5"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</row>
    <row r="674" spans="5:25" ht="13.5"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</row>
    <row r="675" spans="5:25" ht="13.5"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</row>
    <row r="676" spans="5:25" ht="13.5"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</row>
    <row r="677" spans="5:25" ht="13.5"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</row>
    <row r="678" spans="5:25" ht="13.5"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</row>
    <row r="679" spans="5:25" ht="13.5"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</row>
    <row r="680" spans="5:25" ht="13.5"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</row>
    <row r="681" spans="5:25" ht="13.5"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</row>
    <row r="682" spans="5:25" ht="13.5"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</row>
    <row r="683" spans="5:25" ht="13.5"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</row>
    <row r="684" spans="5:25" ht="13.5"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</row>
    <row r="685" spans="5:25" ht="13.5"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</row>
    <row r="686" spans="5:25" ht="13.5"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</row>
    <row r="687" spans="5:25" ht="13.5"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</row>
    <row r="688" spans="5:25" ht="13.5"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</row>
    <row r="689" spans="5:25" ht="13.5"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</row>
    <row r="690" spans="5:25" ht="13.5"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</row>
    <row r="691" spans="5:25" ht="13.5"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</row>
    <row r="692" spans="5:25" ht="13.5"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</row>
    <row r="693" spans="5:25" ht="13.5"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</row>
    <row r="694" spans="5:25" ht="13.5"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</row>
    <row r="695" spans="5:25" ht="13.5"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</row>
    <row r="696" spans="5:25" ht="13.5"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</row>
    <row r="697" spans="5:25" ht="13.5"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</row>
    <row r="698" spans="5:25" ht="13.5"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</row>
    <row r="699" spans="5:25" ht="13.5"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</row>
    <row r="700" spans="5:25" ht="13.5"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5:25" ht="13.5"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</row>
    <row r="702" spans="5:25" ht="13.5"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</row>
    <row r="703" spans="5:25" ht="13.5"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</row>
    <row r="704" spans="5:25" ht="13.5"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</row>
    <row r="705" spans="5:25" ht="13.5"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</row>
    <row r="706" spans="5:25" ht="13.5"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</row>
    <row r="707" spans="5:25" ht="13.5"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</row>
    <row r="708" spans="5:25" ht="13.5"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</row>
    <row r="709" spans="5:25" ht="13.5"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</row>
    <row r="710" spans="5:25" ht="13.5"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</row>
    <row r="711" spans="5:25" ht="13.5"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</row>
    <row r="712" spans="5:25" ht="13.5"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</row>
    <row r="713" spans="5:25" ht="13.5"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</row>
    <row r="714" spans="5:25" ht="13.5"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</row>
    <row r="715" spans="5:25" ht="13.5"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</row>
    <row r="716" spans="5:25" ht="13.5"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</row>
    <row r="717" spans="5:25" ht="13.5"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</row>
    <row r="718" spans="5:25" ht="13.5"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</row>
    <row r="719" spans="5:25" ht="13.5"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</row>
    <row r="720" spans="5:25" ht="13.5"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</row>
    <row r="721" spans="5:25" ht="13.5"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</row>
    <row r="722" spans="5:25" ht="13.5"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</row>
    <row r="723" spans="5:25" ht="13.5"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</row>
    <row r="724" spans="5:25" ht="13.5"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</row>
    <row r="725" spans="5:25" ht="13.5"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</row>
    <row r="726" spans="5:25" ht="13.5"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</row>
    <row r="727" spans="5:25" ht="13.5"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</row>
    <row r="728" spans="5:25" ht="13.5"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</row>
    <row r="729" spans="5:25" ht="13.5"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</row>
    <row r="730" spans="5:25" ht="13.5"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</row>
    <row r="731" spans="5:25" ht="13.5"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</row>
    <row r="732" spans="5:25" ht="13.5"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</row>
    <row r="733" spans="5:25" ht="13.5"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</row>
    <row r="734" spans="5:25" ht="13.5"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</row>
    <row r="735" spans="5:25" ht="13.5"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</row>
    <row r="736" spans="5:25" ht="13.5"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</row>
    <row r="737" spans="5:25" ht="13.5"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</row>
    <row r="738" spans="5:25" ht="13.5"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</row>
    <row r="739" spans="5:25" ht="13.5"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</row>
    <row r="740" spans="5:25" ht="13.5"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</row>
    <row r="741" spans="5:25" ht="13.5"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</row>
    <row r="742" spans="5:25" ht="13.5"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</row>
    <row r="743" spans="5:25" ht="13.5"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</row>
    <row r="744" spans="5:25" ht="13.5"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</row>
    <row r="745" spans="5:25" ht="13.5"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</row>
    <row r="746" spans="5:25" ht="13.5"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</row>
    <row r="747" spans="5:25" ht="13.5"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</row>
    <row r="748" spans="5:25" ht="13.5"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</row>
    <row r="749" spans="5:25" ht="13.5"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</row>
    <row r="750" spans="5:25" ht="13.5"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</row>
    <row r="751" spans="5:25" ht="13.5"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</row>
    <row r="752" spans="5:25" ht="13.5"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</row>
    <row r="753" spans="5:25" ht="13.5"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</row>
    <row r="754" spans="5:25" ht="13.5"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</row>
    <row r="755" spans="5:25" ht="13.5"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5:25" ht="13.5"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</row>
    <row r="757" spans="5:25" ht="13.5"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</row>
    <row r="758" spans="5:25" ht="13.5"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</row>
    <row r="759" spans="5:25" ht="13.5"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</row>
    <row r="760" spans="5:25" ht="13.5"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</row>
    <row r="761" spans="5:25" ht="13.5"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</row>
    <row r="762" spans="5:25" ht="13.5"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</row>
    <row r="763" spans="5:25" ht="13.5"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</row>
    <row r="764" spans="5:25" ht="13.5"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</row>
    <row r="765" spans="5:25" ht="13.5"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</row>
    <row r="766" spans="5:25" ht="13.5"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</row>
    <row r="767" spans="5:25" ht="13.5"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</row>
    <row r="768" spans="5:25" ht="13.5"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</row>
    <row r="769" spans="5:25" ht="13.5"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</row>
    <row r="770" spans="5:25" ht="13.5"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</row>
    <row r="771" spans="5:25" ht="13.5"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</row>
    <row r="772" spans="5:25" ht="13.5"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</row>
    <row r="773" spans="5:25" ht="13.5"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</row>
    <row r="774" spans="5:25" ht="13.5"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</row>
    <row r="775" spans="5:25" ht="13.5"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</row>
    <row r="776" spans="5:25" ht="13.5"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</row>
    <row r="777" spans="5:25" ht="13.5"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</row>
  </sheetData>
  <sheetProtection/>
  <mergeCells count="138">
    <mergeCell ref="G42:H43"/>
    <mergeCell ref="E49:F49"/>
    <mergeCell ref="R7:S7"/>
    <mergeCell ref="V7:W7"/>
    <mergeCell ref="Z7:AA7"/>
    <mergeCell ref="R8:S18"/>
    <mergeCell ref="V8:W18"/>
    <mergeCell ref="Z8:AA18"/>
    <mergeCell ref="L48:L49"/>
    <mergeCell ref="M48:M49"/>
    <mergeCell ref="A44:D45"/>
    <mergeCell ref="A46:D47"/>
    <mergeCell ref="A48:D49"/>
    <mergeCell ref="K7:L7"/>
    <mergeCell ref="K8:L18"/>
    <mergeCell ref="G47:H47"/>
    <mergeCell ref="I47:J47"/>
    <mergeCell ref="E42:F43"/>
    <mergeCell ref="L46:L47"/>
    <mergeCell ref="E47:F47"/>
    <mergeCell ref="AB48:AB49"/>
    <mergeCell ref="AC46:AC47"/>
    <mergeCell ref="V47:W47"/>
    <mergeCell ref="X47:Y47"/>
    <mergeCell ref="AC48:AC49"/>
    <mergeCell ref="Z48:Z49"/>
    <mergeCell ref="AA48:AA49"/>
    <mergeCell ref="V49:W49"/>
    <mergeCell ref="X49:Y49"/>
    <mergeCell ref="AA46:AA47"/>
    <mergeCell ref="M46:M47"/>
    <mergeCell ref="P46:S47"/>
    <mergeCell ref="T47:U47"/>
    <mergeCell ref="G49:H49"/>
    <mergeCell ref="N48:N49"/>
    <mergeCell ref="I49:J49"/>
    <mergeCell ref="T49:U49"/>
    <mergeCell ref="P48:S49"/>
    <mergeCell ref="K48:K49"/>
    <mergeCell ref="K46:K47"/>
    <mergeCell ref="X42:Y43"/>
    <mergeCell ref="Z42:Z43"/>
    <mergeCell ref="AA42:AA43"/>
    <mergeCell ref="AB42:AB43"/>
    <mergeCell ref="T42:U43"/>
    <mergeCell ref="N46:N47"/>
    <mergeCell ref="Z46:Z47"/>
    <mergeCell ref="X45:Y45"/>
    <mergeCell ref="P44:S45"/>
    <mergeCell ref="AB46:AB47"/>
    <mergeCell ref="AA44:AA45"/>
    <mergeCell ref="AB44:AB45"/>
    <mergeCell ref="E45:F45"/>
    <mergeCell ref="G45:H45"/>
    <mergeCell ref="I45:J45"/>
    <mergeCell ref="T45:U45"/>
    <mergeCell ref="V42:W43"/>
    <mergeCell ref="AC42:AC43"/>
    <mergeCell ref="K44:K45"/>
    <mergeCell ref="L44:L45"/>
    <mergeCell ref="M44:M45"/>
    <mergeCell ref="N44:N45"/>
    <mergeCell ref="Z44:Z45"/>
    <mergeCell ref="P42:S43"/>
    <mergeCell ref="AC44:AC45"/>
    <mergeCell ref="V45:W45"/>
    <mergeCell ref="N42:N43"/>
    <mergeCell ref="B36:B37"/>
    <mergeCell ref="C36:D37"/>
    <mergeCell ref="F36:K37"/>
    <mergeCell ref="L36:L37"/>
    <mergeCell ref="A42:D43"/>
    <mergeCell ref="I42:J43"/>
    <mergeCell ref="K42:K43"/>
    <mergeCell ref="L42:L43"/>
    <mergeCell ref="M42:M43"/>
    <mergeCell ref="Z36:AD37"/>
    <mergeCell ref="M36:M37"/>
    <mergeCell ref="Q36:Q37"/>
    <mergeCell ref="R36:R37"/>
    <mergeCell ref="S36:X37"/>
    <mergeCell ref="Z30:AD31"/>
    <mergeCell ref="R33:R34"/>
    <mergeCell ref="S33:X34"/>
    <mergeCell ref="Z33:AD34"/>
    <mergeCell ref="B33:B34"/>
    <mergeCell ref="C33:D34"/>
    <mergeCell ref="F33:K34"/>
    <mergeCell ref="L33:L34"/>
    <mergeCell ref="M33:M34"/>
    <mergeCell ref="Q33:Q34"/>
    <mergeCell ref="S27:X28"/>
    <mergeCell ref="Z27:AD28"/>
    <mergeCell ref="B30:B31"/>
    <mergeCell ref="C30:D31"/>
    <mergeCell ref="F30:K31"/>
    <mergeCell ref="L30:L31"/>
    <mergeCell ref="M30:M31"/>
    <mergeCell ref="Q30:Q31"/>
    <mergeCell ref="R30:R31"/>
    <mergeCell ref="S30:X31"/>
    <mergeCell ref="R24:R25"/>
    <mergeCell ref="S24:X25"/>
    <mergeCell ref="Z24:AD25"/>
    <mergeCell ref="B27:B28"/>
    <mergeCell ref="C27:D28"/>
    <mergeCell ref="F27:K28"/>
    <mergeCell ref="L27:L28"/>
    <mergeCell ref="M27:M28"/>
    <mergeCell ref="Q27:Q28"/>
    <mergeCell ref="R27:R28"/>
    <mergeCell ref="Q21:Q22"/>
    <mergeCell ref="R21:R22"/>
    <mergeCell ref="S21:X22"/>
    <mergeCell ref="Z21:AD22"/>
    <mergeCell ref="B24:B25"/>
    <mergeCell ref="C24:D25"/>
    <mergeCell ref="F24:K25"/>
    <mergeCell ref="L24:L25"/>
    <mergeCell ref="M24:M25"/>
    <mergeCell ref="Q24:Q25"/>
    <mergeCell ref="C8:D18"/>
    <mergeCell ref="G8:H18"/>
    <mergeCell ref="C7:D7"/>
    <mergeCell ref="G7:H7"/>
    <mergeCell ref="Z20:AD20"/>
    <mergeCell ref="B21:B22"/>
    <mergeCell ref="C21:D22"/>
    <mergeCell ref="F21:K22"/>
    <mergeCell ref="L21:L22"/>
    <mergeCell ref="M21:M22"/>
    <mergeCell ref="A1:I1"/>
    <mergeCell ref="R1:T1"/>
    <mergeCell ref="U1:AB1"/>
    <mergeCell ref="G3:H3"/>
    <mergeCell ref="V2:AB2"/>
    <mergeCell ref="M3:Q3"/>
    <mergeCell ref="V3:W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8"/>
  <sheetViews>
    <sheetView tabSelected="1" view="pageBreakPreview" zoomScale="70" zoomScaleSheetLayoutView="70" zoomScalePageLayoutView="0" workbookViewId="0" topLeftCell="A1">
      <selection activeCell="V8" sqref="V8:W1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16" t="s">
        <v>100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19</v>
      </c>
      <c r="S1" s="216"/>
      <c r="T1" s="216"/>
      <c r="U1" s="217" t="str">
        <f>'組合せ'!L18</f>
        <v>佐野市運動公園多目的広場A</v>
      </c>
      <c r="V1" s="217"/>
      <c r="W1" s="217"/>
      <c r="X1" s="217"/>
      <c r="Y1" s="217"/>
      <c r="Z1" s="217"/>
      <c r="AA1" s="217"/>
      <c r="AB1" s="217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87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88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221" t="str">
        <f>'組合せ'!C9</f>
        <v>栃木ＳＣジュニア</v>
      </c>
      <c r="D8" s="221"/>
      <c r="E8" s="54"/>
      <c r="F8" s="54"/>
      <c r="G8" s="308" t="str">
        <f>'組合せ'!C17</f>
        <v>リフレＳＣ</v>
      </c>
      <c r="H8" s="308"/>
      <c r="I8" s="54"/>
      <c r="J8" s="54"/>
      <c r="K8" s="220" t="str">
        <f>'組合せ'!C20</f>
        <v>ＡＳ栃木ｂｏｍ ｄｅ ｂｏｌａ</v>
      </c>
      <c r="L8" s="220"/>
      <c r="M8" s="54"/>
      <c r="N8" s="55"/>
      <c r="O8" s="55"/>
      <c r="P8" s="55"/>
      <c r="Q8" s="56"/>
      <c r="R8" s="308" t="str">
        <f>'組合せ'!C28</f>
        <v>ＦＣプリメーロ</v>
      </c>
      <c r="S8" s="308"/>
      <c r="T8" s="54"/>
      <c r="U8" s="54"/>
      <c r="V8" s="221" t="str">
        <f>'組合せ'!C35</f>
        <v>烏山ＦＣウィングス</v>
      </c>
      <c r="W8" s="221"/>
      <c r="X8" s="54"/>
      <c r="Y8" s="54"/>
      <c r="Z8" s="220" t="str">
        <f>'組合せ'!C39</f>
        <v>細谷サッカークラブ</v>
      </c>
      <c r="AA8" s="220"/>
    </row>
    <row r="9" spans="3:27" ht="24.75" customHeight="1">
      <c r="C9" s="221"/>
      <c r="D9" s="221"/>
      <c r="E9" s="54"/>
      <c r="F9" s="54"/>
      <c r="G9" s="308"/>
      <c r="H9" s="308"/>
      <c r="I9" s="54"/>
      <c r="J9" s="54"/>
      <c r="K9" s="220"/>
      <c r="L9" s="220"/>
      <c r="M9" s="54"/>
      <c r="N9" s="55"/>
      <c r="O9" s="55"/>
      <c r="P9" s="55"/>
      <c r="Q9" s="56"/>
      <c r="R9" s="308"/>
      <c r="S9" s="308"/>
      <c r="T9" s="54"/>
      <c r="U9" s="54"/>
      <c r="V9" s="221"/>
      <c r="W9" s="221"/>
      <c r="X9" s="54"/>
      <c r="Y9" s="54"/>
      <c r="Z9" s="220"/>
      <c r="AA9" s="220"/>
    </row>
    <row r="10" spans="3:27" ht="24.75" customHeight="1">
      <c r="C10" s="221"/>
      <c r="D10" s="221"/>
      <c r="E10" s="54"/>
      <c r="F10" s="54"/>
      <c r="G10" s="308"/>
      <c r="H10" s="308"/>
      <c r="I10" s="54"/>
      <c r="J10" s="54"/>
      <c r="K10" s="220"/>
      <c r="L10" s="220"/>
      <c r="M10" s="54"/>
      <c r="N10" s="55"/>
      <c r="O10" s="55"/>
      <c r="P10" s="55"/>
      <c r="Q10" s="56"/>
      <c r="R10" s="308"/>
      <c r="S10" s="308"/>
      <c r="T10" s="54"/>
      <c r="U10" s="54"/>
      <c r="V10" s="221"/>
      <c r="W10" s="221"/>
      <c r="X10" s="54"/>
      <c r="Y10" s="54"/>
      <c r="Z10" s="220"/>
      <c r="AA10" s="220"/>
    </row>
    <row r="11" spans="3:27" ht="24.75" customHeight="1">
      <c r="C11" s="221"/>
      <c r="D11" s="221"/>
      <c r="E11" s="54"/>
      <c r="F11" s="54"/>
      <c r="G11" s="308"/>
      <c r="H11" s="308"/>
      <c r="I11" s="54"/>
      <c r="J11" s="54"/>
      <c r="K11" s="220"/>
      <c r="L11" s="220"/>
      <c r="M11" s="54"/>
      <c r="N11" s="55"/>
      <c r="O11" s="55"/>
      <c r="P11" s="55"/>
      <c r="Q11" s="56"/>
      <c r="R11" s="308"/>
      <c r="S11" s="308"/>
      <c r="T11" s="54"/>
      <c r="U11" s="54"/>
      <c r="V11" s="221"/>
      <c r="W11" s="221"/>
      <c r="X11" s="54"/>
      <c r="Y11" s="54"/>
      <c r="Z11" s="220"/>
      <c r="AA11" s="220"/>
    </row>
    <row r="12" spans="3:27" ht="24.75" customHeight="1">
      <c r="C12" s="221"/>
      <c r="D12" s="221"/>
      <c r="E12" s="54"/>
      <c r="F12" s="54"/>
      <c r="G12" s="308"/>
      <c r="H12" s="308"/>
      <c r="I12" s="54"/>
      <c r="J12" s="54"/>
      <c r="K12" s="220"/>
      <c r="L12" s="220"/>
      <c r="M12" s="54"/>
      <c r="N12" s="55"/>
      <c r="O12" s="55"/>
      <c r="P12" s="55"/>
      <c r="Q12" s="56"/>
      <c r="R12" s="308"/>
      <c r="S12" s="308"/>
      <c r="T12" s="54"/>
      <c r="U12" s="54"/>
      <c r="V12" s="221"/>
      <c r="W12" s="221"/>
      <c r="X12" s="54"/>
      <c r="Y12" s="54"/>
      <c r="Z12" s="220"/>
      <c r="AA12" s="220"/>
    </row>
    <row r="13" spans="3:27" ht="24.75" customHeight="1">
      <c r="C13" s="221"/>
      <c r="D13" s="221"/>
      <c r="E13" s="54"/>
      <c r="F13" s="54"/>
      <c r="G13" s="308"/>
      <c r="H13" s="308"/>
      <c r="I13" s="54"/>
      <c r="J13" s="54"/>
      <c r="K13" s="220"/>
      <c r="L13" s="220"/>
      <c r="M13" s="54"/>
      <c r="N13" s="55"/>
      <c r="O13" s="55"/>
      <c r="P13" s="55"/>
      <c r="Q13" s="56"/>
      <c r="R13" s="308"/>
      <c r="S13" s="308"/>
      <c r="T13" s="54"/>
      <c r="U13" s="54"/>
      <c r="V13" s="221"/>
      <c r="W13" s="221"/>
      <c r="X13" s="54"/>
      <c r="Y13" s="54"/>
      <c r="Z13" s="220"/>
      <c r="AA13" s="220"/>
    </row>
    <row r="14" spans="3:27" ht="24.75" customHeight="1">
      <c r="C14" s="221"/>
      <c r="D14" s="221"/>
      <c r="E14" s="54"/>
      <c r="F14" s="54"/>
      <c r="G14" s="308"/>
      <c r="H14" s="308"/>
      <c r="I14" s="54"/>
      <c r="J14" s="54"/>
      <c r="K14" s="220"/>
      <c r="L14" s="220"/>
      <c r="M14" s="54"/>
      <c r="N14" s="55"/>
      <c r="O14" s="55"/>
      <c r="P14" s="55"/>
      <c r="Q14" s="56"/>
      <c r="R14" s="308"/>
      <c r="S14" s="308"/>
      <c r="T14" s="54"/>
      <c r="U14" s="54"/>
      <c r="V14" s="221"/>
      <c r="W14" s="221"/>
      <c r="X14" s="54"/>
      <c r="Y14" s="54"/>
      <c r="Z14" s="220"/>
      <c r="AA14" s="220"/>
    </row>
    <row r="15" spans="3:27" ht="24.75" customHeight="1">
      <c r="C15" s="221"/>
      <c r="D15" s="221"/>
      <c r="E15" s="54"/>
      <c r="F15" s="54"/>
      <c r="G15" s="308"/>
      <c r="H15" s="308"/>
      <c r="I15" s="54"/>
      <c r="J15" s="54"/>
      <c r="K15" s="220"/>
      <c r="L15" s="220"/>
      <c r="M15" s="54"/>
      <c r="N15" s="55"/>
      <c r="O15" s="55"/>
      <c r="P15" s="55"/>
      <c r="Q15" s="56"/>
      <c r="R15" s="308"/>
      <c r="S15" s="308"/>
      <c r="T15" s="54"/>
      <c r="U15" s="54"/>
      <c r="V15" s="221"/>
      <c r="W15" s="221"/>
      <c r="X15" s="54"/>
      <c r="Y15" s="54"/>
      <c r="Z15" s="220"/>
      <c r="AA15" s="220"/>
    </row>
    <row r="16" spans="3:27" ht="24.75" customHeight="1">
      <c r="C16" s="221"/>
      <c r="D16" s="221"/>
      <c r="E16" s="54"/>
      <c r="F16" s="54"/>
      <c r="G16" s="308"/>
      <c r="H16" s="308"/>
      <c r="I16" s="54"/>
      <c r="J16" s="54"/>
      <c r="K16" s="220"/>
      <c r="L16" s="220"/>
      <c r="M16" s="54"/>
      <c r="N16" s="55"/>
      <c r="O16" s="55"/>
      <c r="P16" s="55"/>
      <c r="Q16" s="56"/>
      <c r="R16" s="308"/>
      <c r="S16" s="308"/>
      <c r="T16" s="54"/>
      <c r="U16" s="54"/>
      <c r="V16" s="221"/>
      <c r="W16" s="221"/>
      <c r="X16" s="54"/>
      <c r="Y16" s="54"/>
      <c r="Z16" s="220"/>
      <c r="AA16" s="220"/>
    </row>
    <row r="17" spans="3:27" ht="24.75" customHeight="1">
      <c r="C17" s="221"/>
      <c r="D17" s="221"/>
      <c r="E17" s="54"/>
      <c r="F17" s="54"/>
      <c r="G17" s="308"/>
      <c r="H17" s="308"/>
      <c r="I17" s="54"/>
      <c r="J17" s="54"/>
      <c r="K17" s="220"/>
      <c r="L17" s="220"/>
      <c r="M17" s="54"/>
      <c r="N17" s="55"/>
      <c r="O17" s="55"/>
      <c r="P17" s="55"/>
      <c r="Q17" s="56"/>
      <c r="R17" s="308"/>
      <c r="S17" s="308"/>
      <c r="T17" s="54"/>
      <c r="U17" s="54"/>
      <c r="V17" s="221"/>
      <c r="W17" s="221"/>
      <c r="X17" s="54"/>
      <c r="Y17" s="54"/>
      <c r="Z17" s="220"/>
      <c r="AA17" s="220"/>
    </row>
    <row r="18" spans="3:27" ht="24.75" customHeight="1">
      <c r="C18" s="221"/>
      <c r="D18" s="221"/>
      <c r="E18" s="54"/>
      <c r="F18" s="54"/>
      <c r="G18" s="308"/>
      <c r="H18" s="308"/>
      <c r="I18" s="54"/>
      <c r="J18" s="54"/>
      <c r="K18" s="220"/>
      <c r="L18" s="220"/>
      <c r="M18" s="54"/>
      <c r="N18" s="55"/>
      <c r="O18" s="55"/>
      <c r="P18" s="55"/>
      <c r="Q18" s="56"/>
      <c r="R18" s="308"/>
      <c r="S18" s="308"/>
      <c r="T18" s="54"/>
      <c r="U18" s="54"/>
      <c r="V18" s="221"/>
      <c r="W18" s="221"/>
      <c r="X18" s="54"/>
      <c r="Y18" s="54"/>
      <c r="Z18" s="220"/>
      <c r="AA18" s="220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F21" s="230" t="str">
        <f>C8</f>
        <v>栃木ＳＣジュニア</v>
      </c>
      <c r="G21" s="230"/>
      <c r="H21" s="230"/>
      <c r="I21" s="230"/>
      <c r="J21" s="230"/>
      <c r="K21" s="230"/>
      <c r="L21" s="226">
        <f>N21+N22</f>
        <v>3</v>
      </c>
      <c r="M21" s="227" t="s">
        <v>31</v>
      </c>
      <c r="N21" s="61">
        <v>1</v>
      </c>
      <c r="O21" s="61" t="s">
        <v>32</v>
      </c>
      <c r="P21" s="61">
        <v>0</v>
      </c>
      <c r="Q21" s="228" t="s">
        <v>33</v>
      </c>
      <c r="R21" s="229">
        <f>P21+P22</f>
        <v>2</v>
      </c>
      <c r="S21" s="225" t="str">
        <f>G8</f>
        <v>リフレＳＣ</v>
      </c>
      <c r="T21" s="225"/>
      <c r="U21" s="225"/>
      <c r="V21" s="225"/>
      <c r="W21" s="225"/>
      <c r="X21" s="225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F22" s="230"/>
      <c r="G22" s="230"/>
      <c r="H22" s="230"/>
      <c r="I22" s="230"/>
      <c r="J22" s="230"/>
      <c r="K22" s="230"/>
      <c r="L22" s="226"/>
      <c r="M22" s="227"/>
      <c r="N22" s="61">
        <v>2</v>
      </c>
      <c r="O22" s="61" t="s">
        <v>32</v>
      </c>
      <c r="P22" s="61">
        <v>2</v>
      </c>
      <c r="Q22" s="228"/>
      <c r="R22" s="229"/>
      <c r="S22" s="225"/>
      <c r="T22" s="225"/>
      <c r="U22" s="225"/>
      <c r="V22" s="225"/>
      <c r="W22" s="225"/>
      <c r="X22" s="225"/>
      <c r="Z22" s="231"/>
      <c r="AA22" s="231"/>
      <c r="AB22" s="231"/>
      <c r="AC22" s="231"/>
      <c r="AD22" s="231"/>
    </row>
    <row r="23" spans="2:30" ht="24.75" customHeight="1">
      <c r="B23" s="13"/>
      <c r="C23" s="66"/>
      <c r="D23" s="66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Z23" s="14"/>
      <c r="AA23" s="14"/>
      <c r="AB23" s="14"/>
      <c r="AC23" s="14"/>
      <c r="AD23" s="14"/>
    </row>
    <row r="24" spans="2:30" ht="24.75" customHeight="1">
      <c r="B24" s="207" t="s">
        <v>51</v>
      </c>
      <c r="C24" s="224">
        <v>0.46527777777777773</v>
      </c>
      <c r="D24" s="224"/>
      <c r="F24" s="225" t="str">
        <f>R8</f>
        <v>ＦＣプリメーロ</v>
      </c>
      <c r="G24" s="225"/>
      <c r="H24" s="225"/>
      <c r="I24" s="225"/>
      <c r="J24" s="225"/>
      <c r="K24" s="225"/>
      <c r="L24" s="226">
        <f>N24+N25</f>
        <v>0</v>
      </c>
      <c r="M24" s="227" t="s">
        <v>31</v>
      </c>
      <c r="N24" s="61">
        <v>0</v>
      </c>
      <c r="O24" s="61" t="s">
        <v>32</v>
      </c>
      <c r="P24" s="61">
        <v>0</v>
      </c>
      <c r="Q24" s="228" t="s">
        <v>33</v>
      </c>
      <c r="R24" s="229">
        <f>P24+P25</f>
        <v>1</v>
      </c>
      <c r="S24" s="230" t="str">
        <f>V8</f>
        <v>烏山ＦＣウィングス</v>
      </c>
      <c r="T24" s="230"/>
      <c r="U24" s="230"/>
      <c r="V24" s="230"/>
      <c r="W24" s="230"/>
      <c r="X24" s="230"/>
      <c r="Z24" s="231" t="s">
        <v>21</v>
      </c>
      <c r="AA24" s="231"/>
      <c r="AB24" s="231"/>
      <c r="AC24" s="231"/>
      <c r="AD24" s="231"/>
    </row>
    <row r="25" spans="2:30" ht="24.75" customHeight="1">
      <c r="B25" s="207"/>
      <c r="C25" s="224"/>
      <c r="D25" s="224"/>
      <c r="F25" s="225"/>
      <c r="G25" s="225"/>
      <c r="H25" s="225"/>
      <c r="I25" s="225"/>
      <c r="J25" s="225"/>
      <c r="K25" s="225"/>
      <c r="L25" s="226"/>
      <c r="M25" s="227"/>
      <c r="N25" s="61">
        <v>0</v>
      </c>
      <c r="O25" s="61" t="s">
        <v>32</v>
      </c>
      <c r="P25" s="61">
        <v>1</v>
      </c>
      <c r="Q25" s="228"/>
      <c r="R25" s="229"/>
      <c r="S25" s="230"/>
      <c r="T25" s="230"/>
      <c r="U25" s="230"/>
      <c r="V25" s="230"/>
      <c r="W25" s="230"/>
      <c r="X25" s="230"/>
      <c r="Z25" s="231"/>
      <c r="AA25" s="231"/>
      <c r="AB25" s="231"/>
      <c r="AC25" s="231"/>
      <c r="AD25" s="231"/>
    </row>
    <row r="26" spans="2:30" ht="24.75" customHeight="1">
      <c r="B26" s="13"/>
      <c r="C26" s="66"/>
      <c r="D26" s="66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Z26" s="14"/>
      <c r="AA26" s="14"/>
      <c r="AB26" s="14"/>
      <c r="AC26" s="14"/>
      <c r="AD26" s="14"/>
    </row>
    <row r="27" spans="2:30" ht="24.75" customHeight="1">
      <c r="B27" s="207" t="s">
        <v>52</v>
      </c>
      <c r="C27" s="224">
        <v>0.4930555555555556</v>
      </c>
      <c r="D27" s="224"/>
      <c r="F27" s="194" t="str">
        <f>G8</f>
        <v>リフレＳＣ</v>
      </c>
      <c r="G27" s="194"/>
      <c r="H27" s="194"/>
      <c r="I27" s="194"/>
      <c r="J27" s="194"/>
      <c r="K27" s="194"/>
      <c r="L27" s="226">
        <f>N27+N28</f>
        <v>0</v>
      </c>
      <c r="M27" s="227" t="s">
        <v>31</v>
      </c>
      <c r="N27" s="61">
        <v>0</v>
      </c>
      <c r="O27" s="61" t="s">
        <v>32</v>
      </c>
      <c r="P27" s="61">
        <v>0</v>
      </c>
      <c r="Q27" s="228" t="s">
        <v>33</v>
      </c>
      <c r="R27" s="229">
        <f>P27+P28</f>
        <v>2</v>
      </c>
      <c r="S27" s="230" t="str">
        <f>K8</f>
        <v>ＡＳ栃木ｂｏｍ ｄｅ ｂｏｌａ</v>
      </c>
      <c r="T27" s="230"/>
      <c r="U27" s="230"/>
      <c r="V27" s="230"/>
      <c r="W27" s="230"/>
      <c r="X27" s="230"/>
      <c r="Z27" s="231" t="s">
        <v>22</v>
      </c>
      <c r="AA27" s="231"/>
      <c r="AB27" s="231"/>
      <c r="AC27" s="231"/>
      <c r="AD27" s="231"/>
    </row>
    <row r="28" spans="2:30" ht="24.75" customHeight="1">
      <c r="B28" s="207"/>
      <c r="C28" s="224"/>
      <c r="D28" s="224"/>
      <c r="F28" s="194"/>
      <c r="G28" s="194"/>
      <c r="H28" s="194"/>
      <c r="I28" s="194"/>
      <c r="J28" s="194"/>
      <c r="K28" s="194"/>
      <c r="L28" s="226"/>
      <c r="M28" s="227"/>
      <c r="N28" s="61">
        <v>0</v>
      </c>
      <c r="O28" s="61" t="s">
        <v>32</v>
      </c>
      <c r="P28" s="61">
        <v>2</v>
      </c>
      <c r="Q28" s="228"/>
      <c r="R28" s="229"/>
      <c r="S28" s="230"/>
      <c r="T28" s="230"/>
      <c r="U28" s="230"/>
      <c r="V28" s="230"/>
      <c r="W28" s="230"/>
      <c r="X28" s="230"/>
      <c r="Z28" s="231"/>
      <c r="AA28" s="231"/>
      <c r="AB28" s="231"/>
      <c r="AC28" s="231"/>
      <c r="AD28" s="231"/>
    </row>
    <row r="29" spans="2:30" ht="24.75" customHeight="1">
      <c r="B29" s="13"/>
      <c r="C29" s="66"/>
      <c r="D29" s="66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Z29" s="14"/>
      <c r="AA29" s="14"/>
      <c r="AB29" s="14"/>
      <c r="AC29" s="14"/>
      <c r="AD29" s="14"/>
    </row>
    <row r="30" spans="2:30" ht="24.75" customHeight="1">
      <c r="B30" s="207" t="s">
        <v>53</v>
      </c>
      <c r="C30" s="224">
        <v>0.5208333333333334</v>
      </c>
      <c r="D30" s="224"/>
      <c r="F30" s="230" t="str">
        <f>V8</f>
        <v>烏山ＦＣウィングス</v>
      </c>
      <c r="G30" s="230"/>
      <c r="H30" s="230"/>
      <c r="I30" s="230"/>
      <c r="J30" s="230"/>
      <c r="K30" s="230"/>
      <c r="L30" s="226">
        <f>N30+N31</f>
        <v>4</v>
      </c>
      <c r="M30" s="227" t="s">
        <v>31</v>
      </c>
      <c r="N30" s="61">
        <v>3</v>
      </c>
      <c r="O30" s="61" t="s">
        <v>32</v>
      </c>
      <c r="P30" s="61">
        <v>0</v>
      </c>
      <c r="Q30" s="228" t="s">
        <v>33</v>
      </c>
      <c r="R30" s="229">
        <f>P30+P31</f>
        <v>0</v>
      </c>
      <c r="S30" s="225" t="str">
        <f>Z8</f>
        <v>細谷サッカークラブ</v>
      </c>
      <c r="T30" s="225"/>
      <c r="U30" s="225"/>
      <c r="V30" s="225"/>
      <c r="W30" s="225"/>
      <c r="X30" s="225"/>
      <c r="Z30" s="231" t="s">
        <v>23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F31" s="230"/>
      <c r="G31" s="230"/>
      <c r="H31" s="230"/>
      <c r="I31" s="230"/>
      <c r="J31" s="230"/>
      <c r="K31" s="230"/>
      <c r="L31" s="226"/>
      <c r="M31" s="227"/>
      <c r="N31" s="61">
        <v>1</v>
      </c>
      <c r="O31" s="61" t="s">
        <v>32</v>
      </c>
      <c r="P31" s="61">
        <v>0</v>
      </c>
      <c r="Q31" s="228"/>
      <c r="R31" s="229"/>
      <c r="S31" s="225"/>
      <c r="T31" s="225"/>
      <c r="U31" s="225"/>
      <c r="V31" s="225"/>
      <c r="W31" s="225"/>
      <c r="X31" s="225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Z32" s="14"/>
      <c r="AA32" s="14"/>
      <c r="AB32" s="14"/>
      <c r="AC32" s="14"/>
      <c r="AD32" s="14"/>
    </row>
    <row r="33" spans="2:30" ht="24.75" customHeight="1">
      <c r="B33" s="207" t="s">
        <v>54</v>
      </c>
      <c r="C33" s="224">
        <v>0.548611111111111</v>
      </c>
      <c r="D33" s="224"/>
      <c r="F33" s="230" t="str">
        <f>C8</f>
        <v>栃木ＳＣジュニア</v>
      </c>
      <c r="G33" s="230"/>
      <c r="H33" s="230"/>
      <c r="I33" s="230"/>
      <c r="J33" s="230"/>
      <c r="K33" s="230"/>
      <c r="L33" s="226">
        <f>N33+N34</f>
        <v>2</v>
      </c>
      <c r="M33" s="227" t="s">
        <v>31</v>
      </c>
      <c r="N33" s="61">
        <v>1</v>
      </c>
      <c r="O33" s="61" t="s">
        <v>32</v>
      </c>
      <c r="P33" s="61">
        <v>0</v>
      </c>
      <c r="Q33" s="228" t="s">
        <v>33</v>
      </c>
      <c r="R33" s="229">
        <f>P33+P34</f>
        <v>0</v>
      </c>
      <c r="S33" s="225" t="str">
        <f>K8</f>
        <v>ＡＳ栃木ｂｏｍ ｄｅ ｂｏｌａ</v>
      </c>
      <c r="T33" s="225"/>
      <c r="U33" s="225"/>
      <c r="V33" s="225"/>
      <c r="W33" s="225"/>
      <c r="X33" s="225"/>
      <c r="Z33" s="231" t="s">
        <v>24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F34" s="230"/>
      <c r="G34" s="230"/>
      <c r="H34" s="230"/>
      <c r="I34" s="230"/>
      <c r="J34" s="230"/>
      <c r="K34" s="230"/>
      <c r="L34" s="226"/>
      <c r="M34" s="227"/>
      <c r="N34" s="61">
        <v>1</v>
      </c>
      <c r="O34" s="61" t="s">
        <v>32</v>
      </c>
      <c r="P34" s="61">
        <v>0</v>
      </c>
      <c r="Q34" s="228"/>
      <c r="R34" s="229"/>
      <c r="S34" s="225"/>
      <c r="T34" s="225"/>
      <c r="U34" s="225"/>
      <c r="V34" s="225"/>
      <c r="W34" s="225"/>
      <c r="X34" s="225"/>
      <c r="Z34" s="231"/>
      <c r="AA34" s="231"/>
      <c r="AB34" s="231"/>
      <c r="AC34" s="231"/>
      <c r="AD34" s="231"/>
    </row>
    <row r="35" spans="3:30" ht="24.75" customHeight="1">
      <c r="C35" s="66"/>
      <c r="D35" s="66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Z35" s="56"/>
      <c r="AA35" s="56"/>
      <c r="AB35" s="56"/>
      <c r="AC35" s="56"/>
      <c r="AD35" s="56"/>
    </row>
    <row r="36" spans="2:30" ht="24.75" customHeight="1">
      <c r="B36" s="207" t="s">
        <v>55</v>
      </c>
      <c r="C36" s="224">
        <v>0.576388888888889</v>
      </c>
      <c r="D36" s="224"/>
      <c r="F36" s="230" t="str">
        <f>R8</f>
        <v>ＦＣプリメーロ</v>
      </c>
      <c r="G36" s="230"/>
      <c r="H36" s="230"/>
      <c r="I36" s="230"/>
      <c r="J36" s="230"/>
      <c r="K36" s="230"/>
      <c r="L36" s="226">
        <f>N36+N37</f>
        <v>3</v>
      </c>
      <c r="M36" s="227" t="s">
        <v>31</v>
      </c>
      <c r="N36" s="61">
        <v>2</v>
      </c>
      <c r="O36" s="61" t="s">
        <v>32</v>
      </c>
      <c r="P36" s="61">
        <v>0</v>
      </c>
      <c r="Q36" s="228" t="s">
        <v>33</v>
      </c>
      <c r="R36" s="229">
        <f>P36+P37</f>
        <v>0</v>
      </c>
      <c r="S36" s="225" t="str">
        <f>Z8</f>
        <v>細谷サッカークラブ</v>
      </c>
      <c r="T36" s="225"/>
      <c r="U36" s="225"/>
      <c r="V36" s="225"/>
      <c r="W36" s="225"/>
      <c r="X36" s="225"/>
      <c r="Z36" s="231" t="s">
        <v>25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F37" s="230"/>
      <c r="G37" s="230"/>
      <c r="H37" s="230"/>
      <c r="I37" s="230"/>
      <c r="J37" s="230"/>
      <c r="K37" s="230"/>
      <c r="L37" s="226"/>
      <c r="M37" s="227"/>
      <c r="N37" s="61">
        <v>1</v>
      </c>
      <c r="O37" s="61" t="s">
        <v>32</v>
      </c>
      <c r="P37" s="61">
        <v>0</v>
      </c>
      <c r="Q37" s="228"/>
      <c r="R37" s="229"/>
      <c r="S37" s="225"/>
      <c r="T37" s="225"/>
      <c r="U37" s="225"/>
      <c r="V37" s="225"/>
      <c r="W37" s="225"/>
      <c r="X37" s="225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F38" s="82"/>
      <c r="G38" s="82"/>
      <c r="H38" s="82"/>
      <c r="I38" s="82"/>
      <c r="J38" s="82"/>
      <c r="K38" s="82"/>
      <c r="L38" s="83"/>
      <c r="M38" s="84"/>
      <c r="N38" s="13"/>
      <c r="O38" s="13"/>
      <c r="P38" s="13"/>
      <c r="Q38" s="85"/>
      <c r="R38" s="86"/>
      <c r="S38" s="82"/>
      <c r="T38" s="82"/>
      <c r="U38" s="82"/>
      <c r="V38" s="82"/>
      <c r="W38" s="82"/>
      <c r="X38" s="82"/>
      <c r="Z38" s="65"/>
      <c r="AA38" s="65"/>
      <c r="AB38" s="65"/>
      <c r="AC38" s="65"/>
      <c r="AD38" s="65"/>
    </row>
    <row r="39" ht="24.75" customHeight="1"/>
    <row r="40" spans="1:29" ht="34.5" customHeight="1">
      <c r="A40" s="236" t="s">
        <v>89</v>
      </c>
      <c r="B40" s="237"/>
      <c r="C40" s="237"/>
      <c r="D40" s="238"/>
      <c r="E40" s="327" t="str">
        <f>A42</f>
        <v>栃木ＳＣジュニア</v>
      </c>
      <c r="F40" s="328"/>
      <c r="G40" s="327" t="str">
        <f>A44</f>
        <v>リフレＳＣ</v>
      </c>
      <c r="H40" s="328"/>
      <c r="I40" s="327" t="str">
        <f>A46</f>
        <v>ＡＳ栃木ｂｏｍ ｄｅ ｂｏｌａ</v>
      </c>
      <c r="J40" s="328"/>
      <c r="K40" s="258" t="s">
        <v>26</v>
      </c>
      <c r="L40" s="321" t="s">
        <v>50</v>
      </c>
      <c r="M40" s="258" t="s">
        <v>28</v>
      </c>
      <c r="N40" s="258" t="s">
        <v>29</v>
      </c>
      <c r="P40" s="236" t="s">
        <v>88</v>
      </c>
      <c r="Q40" s="237"/>
      <c r="R40" s="237"/>
      <c r="S40" s="238"/>
      <c r="T40" s="323" t="str">
        <f>P42</f>
        <v>ＦＣプリメーロ</v>
      </c>
      <c r="U40" s="324"/>
      <c r="V40" s="323" t="str">
        <f>P44</f>
        <v>烏山ＦＣウィングス</v>
      </c>
      <c r="W40" s="324"/>
      <c r="X40" s="323" t="str">
        <f>P46</f>
        <v>細谷サッカークラブ</v>
      </c>
      <c r="Y40" s="324"/>
      <c r="Z40" s="258" t="s">
        <v>26</v>
      </c>
      <c r="AA40" s="321" t="s">
        <v>50</v>
      </c>
      <c r="AB40" s="258" t="s">
        <v>28</v>
      </c>
      <c r="AC40" s="258" t="s">
        <v>29</v>
      </c>
    </row>
    <row r="41" spans="1:29" ht="34.5" customHeight="1">
      <c r="A41" s="239"/>
      <c r="B41" s="240"/>
      <c r="C41" s="240"/>
      <c r="D41" s="241"/>
      <c r="E41" s="329"/>
      <c r="F41" s="330"/>
      <c r="G41" s="329"/>
      <c r="H41" s="330"/>
      <c r="I41" s="329"/>
      <c r="J41" s="330"/>
      <c r="K41" s="259"/>
      <c r="L41" s="322"/>
      <c r="M41" s="259"/>
      <c r="N41" s="259"/>
      <c r="P41" s="239"/>
      <c r="Q41" s="240"/>
      <c r="R41" s="240"/>
      <c r="S41" s="241"/>
      <c r="T41" s="325"/>
      <c r="U41" s="326"/>
      <c r="V41" s="325"/>
      <c r="W41" s="326"/>
      <c r="X41" s="325"/>
      <c r="Y41" s="326"/>
      <c r="Z41" s="259"/>
      <c r="AA41" s="322"/>
      <c r="AB41" s="259"/>
      <c r="AC41" s="259"/>
    </row>
    <row r="42" spans="1:29" ht="29.25" customHeight="1">
      <c r="A42" s="302" t="str">
        <f>C8</f>
        <v>栃木ＳＣジュニア</v>
      </c>
      <c r="B42" s="303"/>
      <c r="C42" s="303"/>
      <c r="D42" s="304"/>
      <c r="E42" s="87"/>
      <c r="F42" s="88"/>
      <c r="G42" s="87">
        <f>L21</f>
        <v>3</v>
      </c>
      <c r="H42" s="88">
        <f>R21</f>
        <v>2</v>
      </c>
      <c r="I42" s="87">
        <f>L33</f>
        <v>2</v>
      </c>
      <c r="J42" s="88">
        <f>R33</f>
        <v>0</v>
      </c>
      <c r="K42" s="267">
        <f>IF(G42&gt;H42,3,IF(G42=H42,1))+IF(I42&gt;J42,3,IF(I42=J42,1))</f>
        <v>6</v>
      </c>
      <c r="L42" s="320">
        <v>3</v>
      </c>
      <c r="M42" s="331">
        <v>5</v>
      </c>
      <c r="N42" s="275">
        <v>1</v>
      </c>
      <c r="P42" s="302" t="str">
        <f>R8</f>
        <v>ＦＣプリメーロ</v>
      </c>
      <c r="Q42" s="303"/>
      <c r="R42" s="303"/>
      <c r="S42" s="304"/>
      <c r="T42" s="87"/>
      <c r="U42" s="88"/>
      <c r="V42" s="87">
        <f>L24</f>
        <v>0</v>
      </c>
      <c r="W42" s="88">
        <f>R24</f>
        <v>1</v>
      </c>
      <c r="X42" s="87">
        <f>L36</f>
        <v>3</v>
      </c>
      <c r="Y42" s="88">
        <f>R36</f>
        <v>0</v>
      </c>
      <c r="Z42" s="267">
        <f>IF(V42&gt;W42,3,IF(V42=W42,1))+IF(X42&gt;Y42,3,IF(X42=Y42,1))</f>
        <v>3</v>
      </c>
      <c r="AA42" s="277">
        <v>2</v>
      </c>
      <c r="AB42" s="267">
        <v>3</v>
      </c>
      <c r="AC42" s="275">
        <v>2</v>
      </c>
    </row>
    <row r="43" spans="1:29" ht="19.5" customHeight="1">
      <c r="A43" s="305"/>
      <c r="B43" s="306"/>
      <c r="C43" s="306"/>
      <c r="D43" s="307"/>
      <c r="E43" s="318"/>
      <c r="F43" s="319"/>
      <c r="G43" s="318" t="str">
        <f>IF(G42&gt;H42,"○",IF(G42&lt;H42,"×",IF(G42=H42,"△")))</f>
        <v>○</v>
      </c>
      <c r="H43" s="319"/>
      <c r="I43" s="318" t="str">
        <f>IF(I42&gt;J42,"○",IF(I42&lt;J42,"×",IF(I42=J42,"△")))</f>
        <v>○</v>
      </c>
      <c r="J43" s="319"/>
      <c r="K43" s="268"/>
      <c r="L43" s="278"/>
      <c r="M43" s="332"/>
      <c r="N43" s="276"/>
      <c r="P43" s="305"/>
      <c r="Q43" s="306"/>
      <c r="R43" s="306"/>
      <c r="S43" s="307"/>
      <c r="T43" s="318"/>
      <c r="U43" s="319"/>
      <c r="V43" s="318" t="str">
        <f>IF(V42&gt;W42,"○",IF(V42&lt;W42,"×",IF(V42=W42,"△")))</f>
        <v>×</v>
      </c>
      <c r="W43" s="319"/>
      <c r="X43" s="318" t="str">
        <f>IF(X42&gt;Y42,"○",IF(X42&lt;Y42,"×",IF(X42=Y42,"△")))</f>
        <v>○</v>
      </c>
      <c r="Y43" s="319"/>
      <c r="Z43" s="268"/>
      <c r="AA43" s="278"/>
      <c r="AB43" s="268"/>
      <c r="AC43" s="276"/>
    </row>
    <row r="44" spans="1:29" ht="24.75" customHeight="1">
      <c r="A44" s="302" t="str">
        <f>G8</f>
        <v>リフレＳＣ</v>
      </c>
      <c r="B44" s="303"/>
      <c r="C44" s="303"/>
      <c r="D44" s="304"/>
      <c r="E44" s="89">
        <f>R21</f>
        <v>2</v>
      </c>
      <c r="F44" s="90">
        <f>L21</f>
        <v>3</v>
      </c>
      <c r="G44" s="89"/>
      <c r="H44" s="90"/>
      <c r="I44" s="89">
        <f>L27</f>
        <v>0</v>
      </c>
      <c r="J44" s="90">
        <f>R27</f>
        <v>2</v>
      </c>
      <c r="K44" s="267">
        <f>IF(E44&gt;F44,3,IF(E44=F44,1))+IF(I44&gt;J44,3,IF(I44=J44,1))</f>
        <v>0</v>
      </c>
      <c r="L44" s="320">
        <v>-3</v>
      </c>
      <c r="M44" s="277">
        <v>2</v>
      </c>
      <c r="N44" s="300">
        <v>3</v>
      </c>
      <c r="P44" s="302" t="str">
        <f>V8</f>
        <v>烏山ＦＣウィングス</v>
      </c>
      <c r="Q44" s="303"/>
      <c r="R44" s="303"/>
      <c r="S44" s="304"/>
      <c r="T44" s="91">
        <f>R24</f>
        <v>1</v>
      </c>
      <c r="U44" s="90">
        <f>L24</f>
        <v>0</v>
      </c>
      <c r="V44" s="91"/>
      <c r="W44" s="90"/>
      <c r="X44" s="89">
        <f>L30</f>
        <v>4</v>
      </c>
      <c r="Y44" s="90">
        <f>R30</f>
        <v>0</v>
      </c>
      <c r="Z44" s="267">
        <f>IF(T44&gt;U44,3,IF(T44=U44,1))+IF(X44&gt;Y44,3,IF(X44=Y44,1))</f>
        <v>6</v>
      </c>
      <c r="AA44" s="277">
        <v>5</v>
      </c>
      <c r="AB44" s="277">
        <v>5</v>
      </c>
      <c r="AC44" s="300">
        <v>1</v>
      </c>
    </row>
    <row r="45" spans="1:29" ht="24.75" customHeight="1">
      <c r="A45" s="305"/>
      <c r="B45" s="306"/>
      <c r="C45" s="306"/>
      <c r="D45" s="307"/>
      <c r="E45" s="318" t="str">
        <f>IF(E44&gt;F44,"○",IF(E44&lt;F44,"×",IF(E44=F44,"△")))</f>
        <v>×</v>
      </c>
      <c r="F45" s="319"/>
      <c r="G45" s="318"/>
      <c r="H45" s="319"/>
      <c r="I45" s="318" t="str">
        <f>IF(I44&gt;J44,"○",IF(I44&lt;J44,"×",IF(I44=J44,"△")))</f>
        <v>×</v>
      </c>
      <c r="J45" s="319"/>
      <c r="K45" s="268"/>
      <c r="L45" s="278"/>
      <c r="M45" s="278"/>
      <c r="N45" s="301"/>
      <c r="P45" s="305"/>
      <c r="Q45" s="306"/>
      <c r="R45" s="306"/>
      <c r="S45" s="307"/>
      <c r="T45" s="318" t="str">
        <f>IF(T44&gt;U44,"○",IF(T44&lt;U44,"×",IF(T44=U44,"△")))</f>
        <v>○</v>
      </c>
      <c r="U45" s="319"/>
      <c r="V45" s="318"/>
      <c r="W45" s="319"/>
      <c r="X45" s="318" t="str">
        <f>IF(X44&gt;Y44,"○",IF(X44&lt;Y44,"×",IF(X44=Y44,"△")))</f>
        <v>○</v>
      </c>
      <c r="Y45" s="319"/>
      <c r="Z45" s="268"/>
      <c r="AA45" s="278"/>
      <c r="AB45" s="278"/>
      <c r="AC45" s="301"/>
    </row>
    <row r="46" spans="1:29" ht="24.75" customHeight="1">
      <c r="A46" s="302" t="str">
        <f>K8</f>
        <v>ＡＳ栃木ｂｏｍ ｄｅ ｂｏｌａ</v>
      </c>
      <c r="B46" s="303"/>
      <c r="C46" s="303"/>
      <c r="D46" s="304"/>
      <c r="E46" s="89">
        <f>R33</f>
        <v>0</v>
      </c>
      <c r="F46" s="90">
        <f>L33</f>
        <v>2</v>
      </c>
      <c r="G46" s="92">
        <f>R27</f>
        <v>2</v>
      </c>
      <c r="H46" s="93">
        <f>L27</f>
        <v>0</v>
      </c>
      <c r="I46" s="89"/>
      <c r="J46" s="90"/>
      <c r="K46" s="267">
        <f>IF(E46&gt;F46,3,IF(E46=F46,1))+IF(G46&gt;H46,3,IF(G46=H46,1))</f>
        <v>3</v>
      </c>
      <c r="L46" s="320">
        <v>0</v>
      </c>
      <c r="M46" s="277">
        <v>2</v>
      </c>
      <c r="N46" s="300">
        <v>2</v>
      </c>
      <c r="P46" s="302" t="str">
        <f>Z8</f>
        <v>細谷サッカークラブ</v>
      </c>
      <c r="Q46" s="303"/>
      <c r="R46" s="303"/>
      <c r="S46" s="304"/>
      <c r="T46" s="92">
        <f>R36</f>
        <v>0</v>
      </c>
      <c r="U46" s="93">
        <f>L36</f>
        <v>3</v>
      </c>
      <c r="V46" s="92">
        <f>R30</f>
        <v>0</v>
      </c>
      <c r="W46" s="93">
        <f>L30</f>
        <v>4</v>
      </c>
      <c r="X46" s="94"/>
      <c r="Y46" s="95"/>
      <c r="Z46" s="267">
        <f>IF(T46&gt;U46,3,IF(T46=U46,1))+IF(V46&gt;W46,3,IF(V46=W46,1))</f>
        <v>0</v>
      </c>
      <c r="AA46" s="277">
        <v>-7</v>
      </c>
      <c r="AB46" s="277">
        <v>0</v>
      </c>
      <c r="AC46" s="300">
        <v>3</v>
      </c>
    </row>
    <row r="47" spans="1:29" ht="24.75" customHeight="1">
      <c r="A47" s="305"/>
      <c r="B47" s="306"/>
      <c r="C47" s="306"/>
      <c r="D47" s="307"/>
      <c r="E47" s="318" t="str">
        <f>IF(E46&gt;F46,"○",IF(E46&lt;F46,"×",IF(E46=F46,"△")))</f>
        <v>×</v>
      </c>
      <c r="F47" s="319"/>
      <c r="G47" s="318" t="str">
        <f>IF(G46&gt;H46,"○",IF(G46&lt;H46,"×",IF(G46=H46,"△")))</f>
        <v>○</v>
      </c>
      <c r="H47" s="319"/>
      <c r="I47" s="318"/>
      <c r="J47" s="319"/>
      <c r="K47" s="268"/>
      <c r="L47" s="278"/>
      <c r="M47" s="278"/>
      <c r="N47" s="301"/>
      <c r="P47" s="305"/>
      <c r="Q47" s="306"/>
      <c r="R47" s="306"/>
      <c r="S47" s="307"/>
      <c r="T47" s="318" t="str">
        <f>IF(T46&gt;U46,"○",IF(T46&lt;U46,"×",IF(T46=U46,"△")))</f>
        <v>×</v>
      </c>
      <c r="U47" s="319"/>
      <c r="V47" s="318" t="str">
        <f>IF(V46&gt;W46,"○",IF(V46&lt;W46,"×",IF(V46=W46,"△")))</f>
        <v>×</v>
      </c>
      <c r="W47" s="319"/>
      <c r="X47" s="318"/>
      <c r="Y47" s="319"/>
      <c r="Z47" s="268"/>
      <c r="AA47" s="278"/>
      <c r="AB47" s="278"/>
      <c r="AC47" s="301"/>
    </row>
    <row r="48" spans="1:14" ht="24.75" customHeight="1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</row>
    <row r="49" ht="24.75" customHeight="1"/>
    <row r="50" ht="24.75" customHeight="1"/>
  </sheetData>
  <sheetProtection/>
  <mergeCells count="139">
    <mergeCell ref="AB46:AB47"/>
    <mergeCell ref="AC46:AC47"/>
    <mergeCell ref="E47:F47"/>
    <mergeCell ref="G47:H47"/>
    <mergeCell ref="I47:J47"/>
    <mergeCell ref="T47:U47"/>
    <mergeCell ref="V47:W47"/>
    <mergeCell ref="X47:Y47"/>
    <mergeCell ref="N46:N47"/>
    <mergeCell ref="P46:S47"/>
    <mergeCell ref="Z46:Z47"/>
    <mergeCell ref="AA46:AA47"/>
    <mergeCell ref="A46:D47"/>
    <mergeCell ref="K46:K47"/>
    <mergeCell ref="L46:L47"/>
    <mergeCell ref="M46:M47"/>
    <mergeCell ref="AC44:AC45"/>
    <mergeCell ref="E45:F45"/>
    <mergeCell ref="G45:H45"/>
    <mergeCell ref="I45:J45"/>
    <mergeCell ref="T45:U45"/>
    <mergeCell ref="V45:W45"/>
    <mergeCell ref="X45:Y45"/>
    <mergeCell ref="P44:S45"/>
    <mergeCell ref="Z44:Z45"/>
    <mergeCell ref="AA44:AA45"/>
    <mergeCell ref="AB44:AB45"/>
    <mergeCell ref="Z36:AD37"/>
    <mergeCell ref="A42:D43"/>
    <mergeCell ref="K42:K43"/>
    <mergeCell ref="L42:L43"/>
    <mergeCell ref="M42:M43"/>
    <mergeCell ref="N42:N43"/>
    <mergeCell ref="P42:S43"/>
    <mergeCell ref="Z42:Z43"/>
    <mergeCell ref="V43:W43"/>
    <mergeCell ref="B36:B37"/>
    <mergeCell ref="C36:D37"/>
    <mergeCell ref="F36:K37"/>
    <mergeCell ref="L36:L37"/>
    <mergeCell ref="AC42:AC43"/>
    <mergeCell ref="M36:M37"/>
    <mergeCell ref="Q36:Q37"/>
    <mergeCell ref="R36:R37"/>
    <mergeCell ref="S36:X37"/>
    <mergeCell ref="AC40:AC41"/>
    <mergeCell ref="Z30:AD31"/>
    <mergeCell ref="B33:B34"/>
    <mergeCell ref="C33:D34"/>
    <mergeCell ref="F33:K34"/>
    <mergeCell ref="L33:L34"/>
    <mergeCell ref="M33:M34"/>
    <mergeCell ref="Q33:Q34"/>
    <mergeCell ref="R33:R34"/>
    <mergeCell ref="S33:X34"/>
    <mergeCell ref="Z33:AD34"/>
    <mergeCell ref="S27:X28"/>
    <mergeCell ref="Z27:AD28"/>
    <mergeCell ref="B30:B31"/>
    <mergeCell ref="C30:D31"/>
    <mergeCell ref="F30:K31"/>
    <mergeCell ref="L30:L31"/>
    <mergeCell ref="M30:M31"/>
    <mergeCell ref="Q30:Q31"/>
    <mergeCell ref="R30:R31"/>
    <mergeCell ref="S30:X31"/>
    <mergeCell ref="R24:R25"/>
    <mergeCell ref="S24:X25"/>
    <mergeCell ref="Z24:AD25"/>
    <mergeCell ref="B27:B28"/>
    <mergeCell ref="C27:D28"/>
    <mergeCell ref="F27:K28"/>
    <mergeCell ref="L27:L28"/>
    <mergeCell ref="M27:M28"/>
    <mergeCell ref="Q27:Q28"/>
    <mergeCell ref="R27:R28"/>
    <mergeCell ref="B24:B25"/>
    <mergeCell ref="C24:D25"/>
    <mergeCell ref="F24:K25"/>
    <mergeCell ref="L24:L25"/>
    <mergeCell ref="M24:M25"/>
    <mergeCell ref="Q24:Q25"/>
    <mergeCell ref="Z20:AD20"/>
    <mergeCell ref="B21:B22"/>
    <mergeCell ref="C21:D22"/>
    <mergeCell ref="F21:K22"/>
    <mergeCell ref="L21:L22"/>
    <mergeCell ref="M21:M22"/>
    <mergeCell ref="Q21:Q22"/>
    <mergeCell ref="R21:R22"/>
    <mergeCell ref="S21:X22"/>
    <mergeCell ref="Z21:AD22"/>
    <mergeCell ref="Z7:AA7"/>
    <mergeCell ref="C8:D18"/>
    <mergeCell ref="G8:H18"/>
    <mergeCell ref="K8:L18"/>
    <mergeCell ref="R8:S18"/>
    <mergeCell ref="V8:W18"/>
    <mergeCell ref="Z8:AA18"/>
    <mergeCell ref="C7:D7"/>
    <mergeCell ref="G7:H7"/>
    <mergeCell ref="U1:AB1"/>
    <mergeCell ref="G3:H3"/>
    <mergeCell ref="V3:W3"/>
    <mergeCell ref="V2:AB2"/>
    <mergeCell ref="M3:Q3"/>
    <mergeCell ref="K7:L7"/>
    <mergeCell ref="R7:S7"/>
    <mergeCell ref="A1:I1"/>
    <mergeCell ref="R1:T1"/>
    <mergeCell ref="V7:W7"/>
    <mergeCell ref="AA40:AA41"/>
    <mergeCell ref="AB40:AB41"/>
    <mergeCell ref="AA42:AA43"/>
    <mergeCell ref="AB42:AB43"/>
    <mergeCell ref="A40:D41"/>
    <mergeCell ref="E40:F41"/>
    <mergeCell ref="G40:H41"/>
    <mergeCell ref="I40:J41"/>
    <mergeCell ref="P40:S41"/>
    <mergeCell ref="T40:U41"/>
    <mergeCell ref="T43:U43"/>
    <mergeCell ref="Z40:Z41"/>
    <mergeCell ref="K40:K41"/>
    <mergeCell ref="L40:L41"/>
    <mergeCell ref="M40:M41"/>
    <mergeCell ref="N40:N41"/>
    <mergeCell ref="X43:Y43"/>
    <mergeCell ref="V40:W41"/>
    <mergeCell ref="X40:Y41"/>
    <mergeCell ref="A48:N48"/>
    <mergeCell ref="E43:F43"/>
    <mergeCell ref="G43:H43"/>
    <mergeCell ref="I43:J43"/>
    <mergeCell ref="A44:D45"/>
    <mergeCell ref="K44:K45"/>
    <mergeCell ref="L44:L45"/>
    <mergeCell ref="M44:M45"/>
    <mergeCell ref="N44:N4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8"/>
  <sheetViews>
    <sheetView view="pageBreakPreview" zoomScale="70" zoomScaleSheetLayoutView="70" zoomScalePageLayoutView="0" workbookViewId="0" topLeftCell="A1">
      <selection activeCell="Z8" sqref="Z8:AA1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16" t="str">
        <f>'２日目ア【佐野A】'!A1:I1</f>
        <v>第２日（1月11日）　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77</v>
      </c>
      <c r="S1" s="216"/>
      <c r="T1" s="216"/>
      <c r="U1" s="216" t="str">
        <f>'組合せ'!L57</f>
        <v>佐野市運動公園多目的広場B</v>
      </c>
      <c r="V1" s="216"/>
      <c r="W1" s="216"/>
      <c r="X1" s="216"/>
      <c r="Y1" s="216"/>
      <c r="Z1" s="216"/>
      <c r="AA1" s="216"/>
      <c r="AB1" s="216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89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88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308" t="str">
        <f>'組合せ'!C48</f>
        <v>ＨＦＣ.ＺＥＲＯ真岡</v>
      </c>
      <c r="D8" s="308"/>
      <c r="E8" s="54"/>
      <c r="F8" s="54"/>
      <c r="G8" s="221" t="str">
        <f>'組合せ'!C52</f>
        <v>ヴェルフェＵ－12</v>
      </c>
      <c r="H8" s="221"/>
      <c r="I8" s="54"/>
      <c r="J8" s="54"/>
      <c r="K8" s="220" t="str">
        <f>'組合せ'!C61</f>
        <v>野原グランディオスＦＣ</v>
      </c>
      <c r="L8" s="220"/>
      <c r="M8" s="54"/>
      <c r="N8" s="55"/>
      <c r="O8" s="55"/>
      <c r="P8" s="55"/>
      <c r="Q8" s="56"/>
      <c r="R8" s="308" t="str">
        <f>'組合せ'!AD63</f>
        <v>御厨フットボールクラブ</v>
      </c>
      <c r="S8" s="308"/>
      <c r="T8" s="54"/>
      <c r="U8" s="54"/>
      <c r="V8" s="308" t="str">
        <f>'組合せ'!AD56</f>
        <v>真岡サッカークラブ</v>
      </c>
      <c r="W8" s="308"/>
      <c r="X8" s="54"/>
      <c r="Y8" s="54"/>
      <c r="Z8" s="221" t="str">
        <f>'組合せ'!AD46</f>
        <v>ＦＣアネーロ宇都宮</v>
      </c>
      <c r="AA8" s="221"/>
    </row>
    <row r="9" spans="3:27" ht="24.75" customHeight="1">
      <c r="C9" s="308"/>
      <c r="D9" s="308"/>
      <c r="E9" s="54"/>
      <c r="F9" s="54"/>
      <c r="G9" s="221"/>
      <c r="H9" s="221"/>
      <c r="I9" s="54"/>
      <c r="J9" s="54"/>
      <c r="K9" s="220"/>
      <c r="L9" s="220"/>
      <c r="M9" s="54"/>
      <c r="N9" s="55"/>
      <c r="O9" s="55"/>
      <c r="P9" s="55"/>
      <c r="Q9" s="56"/>
      <c r="R9" s="308"/>
      <c r="S9" s="308"/>
      <c r="T9" s="54"/>
      <c r="U9" s="54"/>
      <c r="V9" s="308"/>
      <c r="W9" s="308"/>
      <c r="X9" s="54"/>
      <c r="Y9" s="54"/>
      <c r="Z9" s="221"/>
      <c r="AA9" s="221"/>
    </row>
    <row r="10" spans="3:27" ht="24.75" customHeight="1">
      <c r="C10" s="308"/>
      <c r="D10" s="308"/>
      <c r="E10" s="54"/>
      <c r="F10" s="54"/>
      <c r="G10" s="221"/>
      <c r="H10" s="221"/>
      <c r="I10" s="54"/>
      <c r="J10" s="54"/>
      <c r="K10" s="220"/>
      <c r="L10" s="220"/>
      <c r="M10" s="54"/>
      <c r="N10" s="55"/>
      <c r="O10" s="55"/>
      <c r="P10" s="55"/>
      <c r="Q10" s="56"/>
      <c r="R10" s="308"/>
      <c r="S10" s="308"/>
      <c r="T10" s="54"/>
      <c r="U10" s="54"/>
      <c r="V10" s="308"/>
      <c r="W10" s="308"/>
      <c r="X10" s="54"/>
      <c r="Y10" s="54"/>
      <c r="Z10" s="221"/>
      <c r="AA10" s="221"/>
    </row>
    <row r="11" spans="3:27" ht="24.75" customHeight="1">
      <c r="C11" s="308"/>
      <c r="D11" s="308"/>
      <c r="E11" s="54"/>
      <c r="F11" s="54"/>
      <c r="G11" s="221"/>
      <c r="H11" s="221"/>
      <c r="I11" s="54"/>
      <c r="J11" s="54"/>
      <c r="K11" s="220"/>
      <c r="L11" s="220"/>
      <c r="M11" s="54"/>
      <c r="N11" s="55"/>
      <c r="O11" s="55"/>
      <c r="P11" s="55"/>
      <c r="Q11" s="56"/>
      <c r="R11" s="308"/>
      <c r="S11" s="308"/>
      <c r="T11" s="54"/>
      <c r="U11" s="54"/>
      <c r="V11" s="308"/>
      <c r="W11" s="308"/>
      <c r="X11" s="54"/>
      <c r="Y11" s="54"/>
      <c r="Z11" s="221"/>
      <c r="AA11" s="221"/>
    </row>
    <row r="12" spans="3:27" ht="24.75" customHeight="1">
      <c r="C12" s="308"/>
      <c r="D12" s="308"/>
      <c r="E12" s="54"/>
      <c r="F12" s="54"/>
      <c r="G12" s="221"/>
      <c r="H12" s="221"/>
      <c r="I12" s="54"/>
      <c r="J12" s="54"/>
      <c r="K12" s="220"/>
      <c r="L12" s="220"/>
      <c r="M12" s="54"/>
      <c r="N12" s="55"/>
      <c r="O12" s="55"/>
      <c r="P12" s="55"/>
      <c r="Q12" s="56"/>
      <c r="R12" s="308"/>
      <c r="S12" s="308"/>
      <c r="T12" s="54"/>
      <c r="U12" s="54"/>
      <c r="V12" s="308"/>
      <c r="W12" s="308"/>
      <c r="X12" s="54"/>
      <c r="Y12" s="54"/>
      <c r="Z12" s="221"/>
      <c r="AA12" s="221"/>
    </row>
    <row r="13" spans="3:27" ht="24.75" customHeight="1">
      <c r="C13" s="308"/>
      <c r="D13" s="308"/>
      <c r="E13" s="54"/>
      <c r="F13" s="54"/>
      <c r="G13" s="221"/>
      <c r="H13" s="221"/>
      <c r="I13" s="54"/>
      <c r="J13" s="54"/>
      <c r="K13" s="220"/>
      <c r="L13" s="220"/>
      <c r="M13" s="54"/>
      <c r="N13" s="55"/>
      <c r="O13" s="55"/>
      <c r="P13" s="55"/>
      <c r="Q13" s="56"/>
      <c r="R13" s="308"/>
      <c r="S13" s="308"/>
      <c r="T13" s="54"/>
      <c r="U13" s="54"/>
      <c r="V13" s="308"/>
      <c r="W13" s="308"/>
      <c r="X13" s="54"/>
      <c r="Y13" s="54"/>
      <c r="Z13" s="221"/>
      <c r="AA13" s="221"/>
    </row>
    <row r="14" spans="3:27" ht="24.75" customHeight="1">
      <c r="C14" s="308"/>
      <c r="D14" s="308"/>
      <c r="E14" s="54"/>
      <c r="F14" s="54"/>
      <c r="G14" s="221"/>
      <c r="H14" s="221"/>
      <c r="I14" s="54"/>
      <c r="J14" s="54"/>
      <c r="K14" s="220"/>
      <c r="L14" s="220"/>
      <c r="M14" s="54"/>
      <c r="N14" s="55"/>
      <c r="O14" s="55"/>
      <c r="P14" s="55"/>
      <c r="Q14" s="56"/>
      <c r="R14" s="308"/>
      <c r="S14" s="308"/>
      <c r="T14" s="54"/>
      <c r="U14" s="54"/>
      <c r="V14" s="308"/>
      <c r="W14" s="308"/>
      <c r="X14" s="54"/>
      <c r="Y14" s="54"/>
      <c r="Z14" s="221"/>
      <c r="AA14" s="221"/>
    </row>
    <row r="15" spans="3:27" ht="24.75" customHeight="1">
      <c r="C15" s="308"/>
      <c r="D15" s="308"/>
      <c r="E15" s="54"/>
      <c r="F15" s="54"/>
      <c r="G15" s="221"/>
      <c r="H15" s="221"/>
      <c r="I15" s="54"/>
      <c r="J15" s="54"/>
      <c r="K15" s="220"/>
      <c r="L15" s="220"/>
      <c r="M15" s="54"/>
      <c r="N15" s="55"/>
      <c r="O15" s="55"/>
      <c r="P15" s="55"/>
      <c r="Q15" s="56"/>
      <c r="R15" s="308"/>
      <c r="S15" s="308"/>
      <c r="T15" s="54"/>
      <c r="U15" s="54"/>
      <c r="V15" s="308"/>
      <c r="W15" s="308"/>
      <c r="X15" s="54"/>
      <c r="Y15" s="54"/>
      <c r="Z15" s="221"/>
      <c r="AA15" s="221"/>
    </row>
    <row r="16" spans="3:27" ht="24.75" customHeight="1">
      <c r="C16" s="308"/>
      <c r="D16" s="308"/>
      <c r="E16" s="54"/>
      <c r="F16" s="54"/>
      <c r="G16" s="221"/>
      <c r="H16" s="221"/>
      <c r="I16" s="54"/>
      <c r="J16" s="54"/>
      <c r="K16" s="220"/>
      <c r="L16" s="220"/>
      <c r="M16" s="54"/>
      <c r="N16" s="55"/>
      <c r="O16" s="55"/>
      <c r="P16" s="55"/>
      <c r="Q16" s="56"/>
      <c r="R16" s="308"/>
      <c r="S16" s="308"/>
      <c r="T16" s="54"/>
      <c r="U16" s="54"/>
      <c r="V16" s="308"/>
      <c r="W16" s="308"/>
      <c r="X16" s="54"/>
      <c r="Y16" s="54"/>
      <c r="Z16" s="221"/>
      <c r="AA16" s="221"/>
    </row>
    <row r="17" spans="3:27" ht="24.75" customHeight="1">
      <c r="C17" s="308"/>
      <c r="D17" s="308"/>
      <c r="E17" s="54"/>
      <c r="F17" s="54"/>
      <c r="G17" s="221"/>
      <c r="H17" s="221"/>
      <c r="I17" s="54"/>
      <c r="J17" s="54"/>
      <c r="K17" s="220"/>
      <c r="L17" s="220"/>
      <c r="M17" s="54"/>
      <c r="N17" s="55"/>
      <c r="O17" s="55"/>
      <c r="P17" s="55"/>
      <c r="Q17" s="56"/>
      <c r="R17" s="308"/>
      <c r="S17" s="308"/>
      <c r="T17" s="54"/>
      <c r="U17" s="54"/>
      <c r="V17" s="308"/>
      <c r="W17" s="308"/>
      <c r="X17" s="54"/>
      <c r="Y17" s="54"/>
      <c r="Z17" s="221"/>
      <c r="AA17" s="221"/>
    </row>
    <row r="18" spans="3:27" ht="24.75" customHeight="1">
      <c r="C18" s="308"/>
      <c r="D18" s="308"/>
      <c r="E18" s="54"/>
      <c r="F18" s="54"/>
      <c r="G18" s="221"/>
      <c r="H18" s="221"/>
      <c r="I18" s="54"/>
      <c r="J18" s="54"/>
      <c r="K18" s="220"/>
      <c r="L18" s="220"/>
      <c r="M18" s="54"/>
      <c r="N18" s="55"/>
      <c r="O18" s="55"/>
      <c r="P18" s="55"/>
      <c r="Q18" s="56"/>
      <c r="R18" s="308"/>
      <c r="S18" s="308"/>
      <c r="T18" s="54"/>
      <c r="U18" s="54"/>
      <c r="V18" s="308"/>
      <c r="W18" s="308"/>
      <c r="X18" s="54"/>
      <c r="Y18" s="54"/>
      <c r="Z18" s="221"/>
      <c r="AA18" s="221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F21" s="225" t="str">
        <f>C8</f>
        <v>ＨＦＣ.ＺＥＲＯ真岡</v>
      </c>
      <c r="G21" s="225"/>
      <c r="H21" s="225"/>
      <c r="I21" s="225"/>
      <c r="J21" s="225"/>
      <c r="K21" s="225"/>
      <c r="L21" s="226">
        <f>N21+N22</f>
        <v>0</v>
      </c>
      <c r="M21" s="227" t="s">
        <v>31</v>
      </c>
      <c r="N21" s="61">
        <v>0</v>
      </c>
      <c r="O21" s="61" t="s">
        <v>32</v>
      </c>
      <c r="P21" s="61">
        <v>1</v>
      </c>
      <c r="Q21" s="228" t="s">
        <v>33</v>
      </c>
      <c r="R21" s="229">
        <f>P21+P22</f>
        <v>2</v>
      </c>
      <c r="S21" s="230" t="str">
        <f>G8</f>
        <v>ヴェルフェＵ－12</v>
      </c>
      <c r="T21" s="230"/>
      <c r="U21" s="230"/>
      <c r="V21" s="230"/>
      <c r="W21" s="230"/>
      <c r="X21" s="230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F22" s="225"/>
      <c r="G22" s="225"/>
      <c r="H22" s="225"/>
      <c r="I22" s="225"/>
      <c r="J22" s="225"/>
      <c r="K22" s="225"/>
      <c r="L22" s="226"/>
      <c r="M22" s="227"/>
      <c r="N22" s="61">
        <v>0</v>
      </c>
      <c r="O22" s="61" t="s">
        <v>32</v>
      </c>
      <c r="P22" s="61">
        <v>1</v>
      </c>
      <c r="Q22" s="228"/>
      <c r="R22" s="229"/>
      <c r="S22" s="230"/>
      <c r="T22" s="230"/>
      <c r="U22" s="230"/>
      <c r="V22" s="230"/>
      <c r="W22" s="230"/>
      <c r="X22" s="230"/>
      <c r="Z22" s="231"/>
      <c r="AA22" s="231"/>
      <c r="AB22" s="231"/>
      <c r="AC22" s="231"/>
      <c r="AD22" s="231"/>
    </row>
    <row r="23" spans="2:30" ht="24.75" customHeight="1">
      <c r="B23" s="13"/>
      <c r="C23" s="66"/>
      <c r="D23" s="66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Z23" s="14"/>
      <c r="AA23" s="14"/>
      <c r="AB23" s="14"/>
      <c r="AC23" s="14"/>
      <c r="AD23" s="14"/>
    </row>
    <row r="24" spans="2:30" ht="24.75" customHeight="1">
      <c r="B24" s="207" t="s">
        <v>51</v>
      </c>
      <c r="C24" s="224">
        <v>0.46527777777777773</v>
      </c>
      <c r="D24" s="224"/>
      <c r="F24" s="230" t="str">
        <f>R8</f>
        <v>御厨フットボールクラブ</v>
      </c>
      <c r="G24" s="230"/>
      <c r="H24" s="230"/>
      <c r="I24" s="230"/>
      <c r="J24" s="230"/>
      <c r="K24" s="230"/>
      <c r="L24" s="226">
        <f>N24+N25</f>
        <v>2</v>
      </c>
      <c r="M24" s="227" t="s">
        <v>31</v>
      </c>
      <c r="N24" s="61">
        <v>2</v>
      </c>
      <c r="O24" s="61" t="s">
        <v>32</v>
      </c>
      <c r="P24" s="61">
        <v>1</v>
      </c>
      <c r="Q24" s="228" t="s">
        <v>33</v>
      </c>
      <c r="R24" s="229">
        <f>P24+P25</f>
        <v>1</v>
      </c>
      <c r="S24" s="225" t="str">
        <f>V8</f>
        <v>真岡サッカークラブ</v>
      </c>
      <c r="T24" s="225"/>
      <c r="U24" s="225"/>
      <c r="V24" s="225"/>
      <c r="W24" s="225"/>
      <c r="X24" s="225"/>
      <c r="Z24" s="231" t="s">
        <v>21</v>
      </c>
      <c r="AA24" s="231"/>
      <c r="AB24" s="231"/>
      <c r="AC24" s="231"/>
      <c r="AD24" s="231"/>
    </row>
    <row r="25" spans="2:30" ht="24.75" customHeight="1">
      <c r="B25" s="207"/>
      <c r="C25" s="224"/>
      <c r="D25" s="224"/>
      <c r="F25" s="230"/>
      <c r="G25" s="230"/>
      <c r="H25" s="230"/>
      <c r="I25" s="230"/>
      <c r="J25" s="230"/>
      <c r="K25" s="230"/>
      <c r="L25" s="226"/>
      <c r="M25" s="227"/>
      <c r="N25" s="61">
        <v>0</v>
      </c>
      <c r="O25" s="61" t="s">
        <v>32</v>
      </c>
      <c r="P25" s="61">
        <v>0</v>
      </c>
      <c r="Q25" s="228"/>
      <c r="R25" s="229"/>
      <c r="S25" s="225"/>
      <c r="T25" s="225"/>
      <c r="U25" s="225"/>
      <c r="V25" s="225"/>
      <c r="W25" s="225"/>
      <c r="X25" s="225"/>
      <c r="Z25" s="231"/>
      <c r="AA25" s="231"/>
      <c r="AB25" s="231"/>
      <c r="AC25" s="231"/>
      <c r="AD25" s="231"/>
    </row>
    <row r="26" spans="2:30" ht="24.75" customHeight="1">
      <c r="B26" s="13"/>
      <c r="C26" s="66"/>
      <c r="D26" s="66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Z26" s="14"/>
      <c r="AA26" s="14"/>
      <c r="AB26" s="14"/>
      <c r="AC26" s="14"/>
      <c r="AD26" s="14"/>
    </row>
    <row r="27" spans="2:30" ht="24.75" customHeight="1">
      <c r="B27" s="207" t="s">
        <v>52</v>
      </c>
      <c r="C27" s="224">
        <v>0.4930555555555556</v>
      </c>
      <c r="D27" s="224"/>
      <c r="F27" s="233" t="str">
        <f>G8</f>
        <v>ヴェルフェＵ－12</v>
      </c>
      <c r="G27" s="233"/>
      <c r="H27" s="233"/>
      <c r="I27" s="233"/>
      <c r="J27" s="233"/>
      <c r="K27" s="233"/>
      <c r="L27" s="226">
        <f>N27+N28</f>
        <v>2</v>
      </c>
      <c r="M27" s="227" t="s">
        <v>31</v>
      </c>
      <c r="N27" s="61">
        <v>0</v>
      </c>
      <c r="O27" s="61" t="s">
        <v>32</v>
      </c>
      <c r="P27" s="61">
        <v>1</v>
      </c>
      <c r="Q27" s="228" t="s">
        <v>33</v>
      </c>
      <c r="R27" s="229">
        <f>P27+P28</f>
        <v>2</v>
      </c>
      <c r="S27" s="233" t="str">
        <f>K8</f>
        <v>野原グランディオスＦＣ</v>
      </c>
      <c r="T27" s="233"/>
      <c r="U27" s="233"/>
      <c r="V27" s="233"/>
      <c r="W27" s="233"/>
      <c r="X27" s="233"/>
      <c r="Z27" s="231" t="s">
        <v>22</v>
      </c>
      <c r="AA27" s="231"/>
      <c r="AB27" s="231"/>
      <c r="AC27" s="231"/>
      <c r="AD27" s="231"/>
    </row>
    <row r="28" spans="2:30" ht="24.75" customHeight="1">
      <c r="B28" s="207"/>
      <c r="C28" s="224"/>
      <c r="D28" s="224"/>
      <c r="F28" s="233"/>
      <c r="G28" s="233"/>
      <c r="H28" s="233"/>
      <c r="I28" s="233"/>
      <c r="J28" s="233"/>
      <c r="K28" s="233"/>
      <c r="L28" s="226"/>
      <c r="M28" s="227"/>
      <c r="N28" s="61">
        <v>2</v>
      </c>
      <c r="O28" s="61" t="s">
        <v>32</v>
      </c>
      <c r="P28" s="61">
        <v>1</v>
      </c>
      <c r="Q28" s="228"/>
      <c r="R28" s="229"/>
      <c r="S28" s="233"/>
      <c r="T28" s="233"/>
      <c r="U28" s="233"/>
      <c r="V28" s="233"/>
      <c r="W28" s="233"/>
      <c r="X28" s="233"/>
      <c r="Z28" s="231"/>
      <c r="AA28" s="231"/>
      <c r="AB28" s="231"/>
      <c r="AC28" s="231"/>
      <c r="AD28" s="231"/>
    </row>
    <row r="29" spans="2:30" ht="24.75" customHeight="1">
      <c r="B29" s="13"/>
      <c r="C29" s="66"/>
      <c r="D29" s="66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Z29" s="14"/>
      <c r="AA29" s="14"/>
      <c r="AB29" s="14"/>
      <c r="AC29" s="14"/>
      <c r="AD29" s="14"/>
    </row>
    <row r="30" spans="2:30" ht="24.75" customHeight="1">
      <c r="B30" s="207" t="s">
        <v>53</v>
      </c>
      <c r="C30" s="224">
        <v>0.5208333333333334</v>
      </c>
      <c r="D30" s="224"/>
      <c r="F30" s="225" t="str">
        <f>V8</f>
        <v>真岡サッカークラブ</v>
      </c>
      <c r="G30" s="225"/>
      <c r="H30" s="225"/>
      <c r="I30" s="225"/>
      <c r="J30" s="225"/>
      <c r="K30" s="225"/>
      <c r="L30" s="226">
        <f>N30+N31</f>
        <v>0</v>
      </c>
      <c r="M30" s="227" t="s">
        <v>31</v>
      </c>
      <c r="N30" s="61">
        <v>0</v>
      </c>
      <c r="O30" s="61" t="s">
        <v>32</v>
      </c>
      <c r="P30" s="61">
        <v>1</v>
      </c>
      <c r="Q30" s="228" t="s">
        <v>33</v>
      </c>
      <c r="R30" s="229">
        <f>P30+P31</f>
        <v>2</v>
      </c>
      <c r="S30" s="230" t="str">
        <f>Z8</f>
        <v>ＦＣアネーロ宇都宮</v>
      </c>
      <c r="T30" s="230"/>
      <c r="U30" s="230"/>
      <c r="V30" s="230"/>
      <c r="W30" s="230"/>
      <c r="X30" s="230"/>
      <c r="Z30" s="231" t="s">
        <v>23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F31" s="225"/>
      <c r="G31" s="225"/>
      <c r="H31" s="225"/>
      <c r="I31" s="225"/>
      <c r="J31" s="225"/>
      <c r="K31" s="225"/>
      <c r="L31" s="226"/>
      <c r="M31" s="227"/>
      <c r="N31" s="61">
        <v>0</v>
      </c>
      <c r="O31" s="61" t="s">
        <v>32</v>
      </c>
      <c r="P31" s="61">
        <v>1</v>
      </c>
      <c r="Q31" s="228"/>
      <c r="R31" s="229"/>
      <c r="S31" s="230"/>
      <c r="T31" s="230"/>
      <c r="U31" s="230"/>
      <c r="V31" s="230"/>
      <c r="W31" s="230"/>
      <c r="X31" s="230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Z32" s="14"/>
      <c r="AA32" s="14"/>
      <c r="AB32" s="14"/>
      <c r="AC32" s="14"/>
      <c r="AD32" s="14"/>
    </row>
    <row r="33" spans="2:30" ht="24.75" customHeight="1">
      <c r="B33" s="207" t="s">
        <v>54</v>
      </c>
      <c r="C33" s="224">
        <v>0.548611111111111</v>
      </c>
      <c r="D33" s="224"/>
      <c r="F33" s="233" t="str">
        <f>C8</f>
        <v>ＨＦＣ.ＺＥＲＯ真岡</v>
      </c>
      <c r="G33" s="233"/>
      <c r="H33" s="233"/>
      <c r="I33" s="233"/>
      <c r="J33" s="233"/>
      <c r="K33" s="233"/>
      <c r="L33" s="226">
        <f>N33+N34</f>
        <v>1</v>
      </c>
      <c r="M33" s="227" t="s">
        <v>31</v>
      </c>
      <c r="N33" s="61">
        <v>0</v>
      </c>
      <c r="O33" s="61" t="s">
        <v>32</v>
      </c>
      <c r="P33" s="61">
        <v>1</v>
      </c>
      <c r="Q33" s="228" t="s">
        <v>33</v>
      </c>
      <c r="R33" s="229">
        <f>P33+P34</f>
        <v>1</v>
      </c>
      <c r="S33" s="233" t="str">
        <f>K8</f>
        <v>野原グランディオスＦＣ</v>
      </c>
      <c r="T33" s="233"/>
      <c r="U33" s="233"/>
      <c r="V33" s="233"/>
      <c r="W33" s="233"/>
      <c r="X33" s="233"/>
      <c r="Z33" s="231" t="s">
        <v>24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F34" s="233"/>
      <c r="G34" s="233"/>
      <c r="H34" s="233"/>
      <c r="I34" s="233"/>
      <c r="J34" s="233"/>
      <c r="K34" s="233"/>
      <c r="L34" s="226"/>
      <c r="M34" s="227"/>
      <c r="N34" s="61">
        <v>1</v>
      </c>
      <c r="O34" s="61" t="s">
        <v>32</v>
      </c>
      <c r="P34" s="61">
        <v>0</v>
      </c>
      <c r="Q34" s="228"/>
      <c r="R34" s="229"/>
      <c r="S34" s="233"/>
      <c r="T34" s="233"/>
      <c r="U34" s="233"/>
      <c r="V34" s="233"/>
      <c r="W34" s="233"/>
      <c r="X34" s="233"/>
      <c r="Z34" s="231"/>
      <c r="AA34" s="231"/>
      <c r="AB34" s="231"/>
      <c r="AC34" s="231"/>
      <c r="AD34" s="231"/>
    </row>
    <row r="35" spans="3:30" ht="24.75" customHeight="1">
      <c r="C35" s="66"/>
      <c r="D35" s="66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Z35" s="56"/>
      <c r="AA35" s="56"/>
      <c r="AB35" s="56"/>
      <c r="AC35" s="56"/>
      <c r="AD35" s="56"/>
    </row>
    <row r="36" spans="2:30" ht="24.75" customHeight="1">
      <c r="B36" s="207" t="s">
        <v>55</v>
      </c>
      <c r="C36" s="224">
        <v>0.576388888888889</v>
      </c>
      <c r="D36" s="224"/>
      <c r="F36" s="233" t="str">
        <f>R8</f>
        <v>御厨フットボールクラブ</v>
      </c>
      <c r="G36" s="233"/>
      <c r="H36" s="233"/>
      <c r="I36" s="233"/>
      <c r="J36" s="233"/>
      <c r="K36" s="233"/>
      <c r="L36" s="226">
        <f>N36+N37</f>
        <v>0</v>
      </c>
      <c r="M36" s="227" t="s">
        <v>31</v>
      </c>
      <c r="N36" s="61">
        <v>0</v>
      </c>
      <c r="O36" s="61" t="s">
        <v>32</v>
      </c>
      <c r="P36" s="61">
        <v>0</v>
      </c>
      <c r="Q36" s="228" t="s">
        <v>33</v>
      </c>
      <c r="R36" s="229">
        <f>P36+P37</f>
        <v>0</v>
      </c>
      <c r="S36" s="233" t="str">
        <f>Z8</f>
        <v>ＦＣアネーロ宇都宮</v>
      </c>
      <c r="T36" s="233"/>
      <c r="U36" s="233"/>
      <c r="V36" s="233"/>
      <c r="W36" s="233"/>
      <c r="X36" s="233"/>
      <c r="Z36" s="231" t="s">
        <v>25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F37" s="233"/>
      <c r="G37" s="233"/>
      <c r="H37" s="233"/>
      <c r="I37" s="233"/>
      <c r="J37" s="233"/>
      <c r="K37" s="233"/>
      <c r="L37" s="226"/>
      <c r="M37" s="227"/>
      <c r="N37" s="61">
        <v>0</v>
      </c>
      <c r="O37" s="61" t="s">
        <v>32</v>
      </c>
      <c r="P37" s="61">
        <v>0</v>
      </c>
      <c r="Q37" s="228"/>
      <c r="R37" s="229"/>
      <c r="S37" s="233"/>
      <c r="T37" s="233"/>
      <c r="U37" s="233"/>
      <c r="V37" s="233"/>
      <c r="W37" s="233"/>
      <c r="X37" s="233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F38" s="82"/>
      <c r="G38" s="82"/>
      <c r="H38" s="82"/>
      <c r="I38" s="82"/>
      <c r="J38" s="82"/>
      <c r="K38" s="82"/>
      <c r="L38" s="83"/>
      <c r="M38" s="84"/>
      <c r="N38" s="13"/>
      <c r="O38" s="13"/>
      <c r="P38" s="13"/>
      <c r="Q38" s="85"/>
      <c r="R38" s="86"/>
      <c r="S38" s="82"/>
      <c r="T38" s="82"/>
      <c r="U38" s="82"/>
      <c r="V38" s="82"/>
      <c r="W38" s="82"/>
      <c r="X38" s="82"/>
      <c r="Z38" s="65"/>
      <c r="AA38" s="65"/>
      <c r="AB38" s="65"/>
      <c r="AC38" s="65"/>
      <c r="AD38" s="65"/>
    </row>
    <row r="39" ht="24.75" customHeight="1"/>
    <row r="40" spans="1:29" ht="34.5" customHeight="1">
      <c r="A40" s="236" t="s">
        <v>89</v>
      </c>
      <c r="B40" s="237"/>
      <c r="C40" s="237"/>
      <c r="D40" s="238"/>
      <c r="E40" s="327" t="str">
        <f>A42</f>
        <v>ＨＦＣ.ＺＥＲＯ真岡</v>
      </c>
      <c r="F40" s="328"/>
      <c r="G40" s="327" t="str">
        <f>A44</f>
        <v>ヴェルフェＵ－12</v>
      </c>
      <c r="H40" s="328"/>
      <c r="I40" s="327" t="str">
        <f>A46</f>
        <v>野原グランディオスＦＣ</v>
      </c>
      <c r="J40" s="328"/>
      <c r="K40" s="258" t="s">
        <v>26</v>
      </c>
      <c r="L40" s="321" t="s">
        <v>50</v>
      </c>
      <c r="M40" s="258" t="s">
        <v>28</v>
      </c>
      <c r="N40" s="258" t="s">
        <v>29</v>
      </c>
      <c r="P40" s="236" t="s">
        <v>90</v>
      </c>
      <c r="Q40" s="237"/>
      <c r="R40" s="237"/>
      <c r="S40" s="238"/>
      <c r="T40" s="323" t="str">
        <f>P42</f>
        <v>御厨フットボールクラブ</v>
      </c>
      <c r="U40" s="324"/>
      <c r="V40" s="323" t="str">
        <f>P44</f>
        <v>真岡サッカークラブ</v>
      </c>
      <c r="W40" s="324"/>
      <c r="X40" s="323" t="str">
        <f>P46</f>
        <v>ＦＣアネーロ宇都宮</v>
      </c>
      <c r="Y40" s="324"/>
      <c r="Z40" s="258" t="s">
        <v>26</v>
      </c>
      <c r="AA40" s="321" t="s">
        <v>50</v>
      </c>
      <c r="AB40" s="258" t="s">
        <v>28</v>
      </c>
      <c r="AC40" s="258" t="s">
        <v>29</v>
      </c>
    </row>
    <row r="41" spans="1:29" ht="34.5" customHeight="1">
      <c r="A41" s="239"/>
      <c r="B41" s="240"/>
      <c r="C41" s="240"/>
      <c r="D41" s="241"/>
      <c r="E41" s="329"/>
      <c r="F41" s="330"/>
      <c r="G41" s="329"/>
      <c r="H41" s="330"/>
      <c r="I41" s="329"/>
      <c r="J41" s="330"/>
      <c r="K41" s="259"/>
      <c r="L41" s="322"/>
      <c r="M41" s="259"/>
      <c r="N41" s="259"/>
      <c r="P41" s="239"/>
      <c r="Q41" s="240"/>
      <c r="R41" s="240"/>
      <c r="S41" s="241"/>
      <c r="T41" s="325"/>
      <c r="U41" s="326"/>
      <c r="V41" s="325"/>
      <c r="W41" s="326"/>
      <c r="X41" s="325"/>
      <c r="Y41" s="326"/>
      <c r="Z41" s="259"/>
      <c r="AA41" s="322"/>
      <c r="AB41" s="259"/>
      <c r="AC41" s="259"/>
    </row>
    <row r="42" spans="1:29" ht="29.25" customHeight="1">
      <c r="A42" s="302" t="str">
        <f>C8</f>
        <v>ＨＦＣ.ＺＥＲＯ真岡</v>
      </c>
      <c r="B42" s="303"/>
      <c r="C42" s="303"/>
      <c r="D42" s="304"/>
      <c r="E42" s="87"/>
      <c r="F42" s="88"/>
      <c r="G42" s="87">
        <f>L21</f>
        <v>0</v>
      </c>
      <c r="H42" s="88">
        <f>R21</f>
        <v>2</v>
      </c>
      <c r="I42" s="87">
        <f>L33</f>
        <v>1</v>
      </c>
      <c r="J42" s="88">
        <f>R33</f>
        <v>1</v>
      </c>
      <c r="K42" s="267">
        <f>IF(G42&gt;H42,3,IF(G42=H42,1))+IF(I42&gt;J42,3,IF(I42=J42,1))</f>
        <v>1</v>
      </c>
      <c r="L42" s="320">
        <v>-2</v>
      </c>
      <c r="M42" s="331">
        <v>1</v>
      </c>
      <c r="N42" s="275">
        <v>3</v>
      </c>
      <c r="P42" s="302" t="str">
        <f>R8</f>
        <v>御厨フットボールクラブ</v>
      </c>
      <c r="Q42" s="303"/>
      <c r="R42" s="303"/>
      <c r="S42" s="304"/>
      <c r="T42" s="87"/>
      <c r="U42" s="88"/>
      <c r="V42" s="87">
        <f>L24</f>
        <v>2</v>
      </c>
      <c r="W42" s="88">
        <f>R24</f>
        <v>1</v>
      </c>
      <c r="X42" s="87">
        <f>L36</f>
        <v>0</v>
      </c>
      <c r="Y42" s="88">
        <f>R36</f>
        <v>0</v>
      </c>
      <c r="Z42" s="267">
        <f>IF(V42&gt;W42,3,IF(V42=W42,1))+IF(X42&gt;Y42,3,IF(X42=Y42,1))</f>
        <v>4</v>
      </c>
      <c r="AA42" s="277">
        <v>1</v>
      </c>
      <c r="AB42" s="267">
        <v>2</v>
      </c>
      <c r="AC42" s="275">
        <v>2</v>
      </c>
    </row>
    <row r="43" spans="1:29" ht="19.5" customHeight="1">
      <c r="A43" s="305"/>
      <c r="B43" s="306"/>
      <c r="C43" s="306"/>
      <c r="D43" s="307"/>
      <c r="E43" s="318"/>
      <c r="F43" s="319"/>
      <c r="G43" s="318" t="str">
        <f>IF(G42&gt;H42,"○",IF(G42&lt;H42,"×",IF(G42=H42,"△")))</f>
        <v>×</v>
      </c>
      <c r="H43" s="319"/>
      <c r="I43" s="318" t="str">
        <f>IF(I42&gt;J42,"○",IF(I42&lt;J42,"×",IF(I42=J42,"△")))</f>
        <v>△</v>
      </c>
      <c r="J43" s="319"/>
      <c r="K43" s="268"/>
      <c r="L43" s="278"/>
      <c r="M43" s="332"/>
      <c r="N43" s="276"/>
      <c r="P43" s="305"/>
      <c r="Q43" s="306"/>
      <c r="R43" s="306"/>
      <c r="S43" s="307"/>
      <c r="T43" s="318"/>
      <c r="U43" s="319"/>
      <c r="V43" s="318" t="str">
        <f>IF(V42&gt;W42,"○",IF(V42&lt;W42,"×",IF(V42=W42,"△")))</f>
        <v>○</v>
      </c>
      <c r="W43" s="319"/>
      <c r="X43" s="318" t="str">
        <f>IF(X42&gt;Y42,"○",IF(X42&lt;Y42,"×",IF(X42=Y42,"△")))</f>
        <v>△</v>
      </c>
      <c r="Y43" s="319"/>
      <c r="Z43" s="268"/>
      <c r="AA43" s="278"/>
      <c r="AB43" s="268"/>
      <c r="AC43" s="276"/>
    </row>
    <row r="44" spans="1:29" ht="24.75" customHeight="1">
      <c r="A44" s="302" t="str">
        <f>G8</f>
        <v>ヴェルフェＵ－12</v>
      </c>
      <c r="B44" s="303"/>
      <c r="C44" s="303"/>
      <c r="D44" s="304"/>
      <c r="E44" s="89">
        <f>R21</f>
        <v>2</v>
      </c>
      <c r="F44" s="90">
        <f>L21</f>
        <v>0</v>
      </c>
      <c r="G44" s="89"/>
      <c r="H44" s="90"/>
      <c r="I44" s="89">
        <f>L27</f>
        <v>2</v>
      </c>
      <c r="J44" s="90">
        <f>R27</f>
        <v>2</v>
      </c>
      <c r="K44" s="267">
        <f>IF(E44&gt;F44,3,IF(E44=F44,1))+IF(I44&gt;J44,3,IF(I44=J44,1))</f>
        <v>4</v>
      </c>
      <c r="L44" s="320">
        <v>2</v>
      </c>
      <c r="M44" s="277">
        <v>4</v>
      </c>
      <c r="N44" s="300">
        <v>1</v>
      </c>
      <c r="P44" s="302" t="str">
        <f>V8</f>
        <v>真岡サッカークラブ</v>
      </c>
      <c r="Q44" s="303"/>
      <c r="R44" s="303"/>
      <c r="S44" s="304"/>
      <c r="T44" s="91">
        <f>R24</f>
        <v>1</v>
      </c>
      <c r="U44" s="90">
        <f>L24</f>
        <v>2</v>
      </c>
      <c r="V44" s="91"/>
      <c r="W44" s="90"/>
      <c r="X44" s="89">
        <f>L30</f>
        <v>0</v>
      </c>
      <c r="Y44" s="90">
        <f>R30</f>
        <v>2</v>
      </c>
      <c r="Z44" s="267">
        <f>IF(T44&gt;U44,3,IF(T44=U44,1))+IF(X44&gt;Y44,3,IF(X44=Y44,1))</f>
        <v>0</v>
      </c>
      <c r="AA44" s="277">
        <v>-3</v>
      </c>
      <c r="AB44" s="277">
        <v>1</v>
      </c>
      <c r="AC44" s="300">
        <v>3</v>
      </c>
    </row>
    <row r="45" spans="1:29" ht="24.75" customHeight="1">
      <c r="A45" s="305"/>
      <c r="B45" s="306"/>
      <c r="C45" s="306"/>
      <c r="D45" s="307"/>
      <c r="E45" s="318" t="str">
        <f>IF(E44&gt;F44,"○",IF(E44&lt;F44,"×",IF(E44=F44,"△")))</f>
        <v>○</v>
      </c>
      <c r="F45" s="319"/>
      <c r="G45" s="318"/>
      <c r="H45" s="319"/>
      <c r="I45" s="318" t="str">
        <f>IF(I44&gt;J44,"○",IF(I44&lt;J44,"×",IF(I44=J44,"△")))</f>
        <v>△</v>
      </c>
      <c r="J45" s="319"/>
      <c r="K45" s="268"/>
      <c r="L45" s="278"/>
      <c r="M45" s="278"/>
      <c r="N45" s="301"/>
      <c r="P45" s="305"/>
      <c r="Q45" s="306"/>
      <c r="R45" s="306"/>
      <c r="S45" s="307"/>
      <c r="T45" s="318" t="str">
        <f>IF(T44&gt;U44,"○",IF(T44&lt;U44,"×",IF(T44=U44,"△")))</f>
        <v>×</v>
      </c>
      <c r="U45" s="319"/>
      <c r="V45" s="318"/>
      <c r="W45" s="319"/>
      <c r="X45" s="318" t="str">
        <f>IF(X44&gt;Y44,"○",IF(X44&lt;Y44,"×",IF(X44=Y44,"△")))</f>
        <v>×</v>
      </c>
      <c r="Y45" s="319"/>
      <c r="Z45" s="268"/>
      <c r="AA45" s="278"/>
      <c r="AB45" s="278"/>
      <c r="AC45" s="301"/>
    </row>
    <row r="46" spans="1:29" ht="24.75" customHeight="1">
      <c r="A46" s="302" t="str">
        <f>K8</f>
        <v>野原グランディオスＦＣ</v>
      </c>
      <c r="B46" s="303"/>
      <c r="C46" s="303"/>
      <c r="D46" s="304"/>
      <c r="E46" s="89">
        <f>R33</f>
        <v>1</v>
      </c>
      <c r="F46" s="90">
        <f>L33</f>
        <v>1</v>
      </c>
      <c r="G46" s="92">
        <f>R27</f>
        <v>2</v>
      </c>
      <c r="H46" s="93">
        <f>L27</f>
        <v>2</v>
      </c>
      <c r="I46" s="89"/>
      <c r="J46" s="90"/>
      <c r="K46" s="267">
        <f>IF(E46&gt;F46,3,IF(E46=F46,1))+IF(G46&gt;H46,3,IF(G46=H46,1))</f>
        <v>2</v>
      </c>
      <c r="L46" s="320">
        <v>0</v>
      </c>
      <c r="M46" s="277">
        <v>3</v>
      </c>
      <c r="N46" s="300">
        <v>2</v>
      </c>
      <c r="P46" s="302" t="str">
        <f>Z8</f>
        <v>ＦＣアネーロ宇都宮</v>
      </c>
      <c r="Q46" s="303"/>
      <c r="R46" s="303"/>
      <c r="S46" s="304"/>
      <c r="T46" s="92">
        <f>R36</f>
        <v>0</v>
      </c>
      <c r="U46" s="93">
        <f>L36</f>
        <v>0</v>
      </c>
      <c r="V46" s="92">
        <f>R30</f>
        <v>2</v>
      </c>
      <c r="W46" s="93">
        <f>L30</f>
        <v>0</v>
      </c>
      <c r="X46" s="94"/>
      <c r="Y46" s="95"/>
      <c r="Z46" s="267">
        <f>IF(T46&gt;U46,3,IF(T46=U46,1))+IF(V46&gt;W46,3,IF(V46=W46,1))</f>
        <v>4</v>
      </c>
      <c r="AA46" s="277">
        <v>2</v>
      </c>
      <c r="AB46" s="277">
        <v>2</v>
      </c>
      <c r="AC46" s="300">
        <v>1</v>
      </c>
    </row>
    <row r="47" spans="1:29" ht="24.75" customHeight="1">
      <c r="A47" s="305"/>
      <c r="B47" s="306"/>
      <c r="C47" s="306"/>
      <c r="D47" s="307"/>
      <c r="E47" s="318" t="str">
        <f>IF(E46&gt;F46,"○",IF(E46&lt;F46,"×",IF(E46=F46,"△")))</f>
        <v>△</v>
      </c>
      <c r="F47" s="319"/>
      <c r="G47" s="318" t="str">
        <f>IF(G46&gt;H46,"○",IF(G46&lt;H46,"×",IF(G46=H46,"△")))</f>
        <v>△</v>
      </c>
      <c r="H47" s="319"/>
      <c r="I47" s="318"/>
      <c r="J47" s="319"/>
      <c r="K47" s="268"/>
      <c r="L47" s="278"/>
      <c r="M47" s="278"/>
      <c r="N47" s="301"/>
      <c r="P47" s="305"/>
      <c r="Q47" s="306"/>
      <c r="R47" s="306"/>
      <c r="S47" s="307"/>
      <c r="T47" s="318" t="str">
        <f>IF(T46&gt;U46,"○",IF(T46&lt;U46,"×",IF(T46=U46,"△")))</f>
        <v>△</v>
      </c>
      <c r="U47" s="319"/>
      <c r="V47" s="318" t="str">
        <f>IF(V46&gt;W46,"○",IF(V46&lt;W46,"×",IF(V46=W46,"△")))</f>
        <v>○</v>
      </c>
      <c r="W47" s="319"/>
      <c r="X47" s="318"/>
      <c r="Y47" s="319"/>
      <c r="Z47" s="268"/>
      <c r="AA47" s="278"/>
      <c r="AB47" s="278"/>
      <c r="AC47" s="301"/>
    </row>
    <row r="48" spans="1:14" ht="24.75" customHeight="1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</row>
    <row r="49" ht="24.75" customHeight="1"/>
    <row r="50" ht="24.75" customHeight="1"/>
  </sheetData>
  <sheetProtection/>
  <mergeCells count="139">
    <mergeCell ref="A48:N48"/>
    <mergeCell ref="E43:F43"/>
    <mergeCell ref="G43:H43"/>
    <mergeCell ref="I43:J43"/>
    <mergeCell ref="A46:D47"/>
    <mergeCell ref="L46:L47"/>
    <mergeCell ref="M46:M47"/>
    <mergeCell ref="A42:D43"/>
    <mergeCell ref="K42:K43"/>
    <mergeCell ref="L42:L43"/>
    <mergeCell ref="AB40:AB41"/>
    <mergeCell ref="AA42:AA43"/>
    <mergeCell ref="AB42:AB43"/>
    <mergeCell ref="M40:M41"/>
    <mergeCell ref="N40:N41"/>
    <mergeCell ref="T43:U43"/>
    <mergeCell ref="Z40:Z41"/>
    <mergeCell ref="M42:M43"/>
    <mergeCell ref="N42:N43"/>
    <mergeCell ref="P42:S43"/>
    <mergeCell ref="A40:D41"/>
    <mergeCell ref="E40:F41"/>
    <mergeCell ref="G40:H41"/>
    <mergeCell ref="I40:J41"/>
    <mergeCell ref="K40:K41"/>
    <mergeCell ref="AA40:AA41"/>
    <mergeCell ref="L40:L41"/>
    <mergeCell ref="V7:W7"/>
    <mergeCell ref="Z7:AA7"/>
    <mergeCell ref="AC40:AC41"/>
    <mergeCell ref="P40:S41"/>
    <mergeCell ref="T40:U41"/>
    <mergeCell ref="V40:W41"/>
    <mergeCell ref="X40:Y41"/>
    <mergeCell ref="V8:W18"/>
    <mergeCell ref="Z8:AA18"/>
    <mergeCell ref="R8:S18"/>
    <mergeCell ref="A1:I1"/>
    <mergeCell ref="R1:T1"/>
    <mergeCell ref="U1:AB1"/>
    <mergeCell ref="G3:H3"/>
    <mergeCell ref="V3:W3"/>
    <mergeCell ref="V2:AB2"/>
    <mergeCell ref="M3:Q3"/>
    <mergeCell ref="C7:D7"/>
    <mergeCell ref="G7:H7"/>
    <mergeCell ref="K7:L7"/>
    <mergeCell ref="C8:D18"/>
    <mergeCell ref="G8:H18"/>
    <mergeCell ref="K8:L18"/>
    <mergeCell ref="R7:S7"/>
    <mergeCell ref="Z20:AD20"/>
    <mergeCell ref="B21:B22"/>
    <mergeCell ref="C21:D22"/>
    <mergeCell ref="F21:K22"/>
    <mergeCell ref="L21:L22"/>
    <mergeCell ref="M21:M22"/>
    <mergeCell ref="Q21:Q22"/>
    <mergeCell ref="R21:R22"/>
    <mergeCell ref="S21:X22"/>
    <mergeCell ref="Z21:AD22"/>
    <mergeCell ref="B24:B25"/>
    <mergeCell ref="C24:D25"/>
    <mergeCell ref="F24:K25"/>
    <mergeCell ref="L24:L25"/>
    <mergeCell ref="M24:M25"/>
    <mergeCell ref="Q24:Q25"/>
    <mergeCell ref="R24:R25"/>
    <mergeCell ref="S24:X25"/>
    <mergeCell ref="Z24:AD25"/>
    <mergeCell ref="M27:M28"/>
    <mergeCell ref="Q27:Q28"/>
    <mergeCell ref="R27:R28"/>
    <mergeCell ref="S27:X28"/>
    <mergeCell ref="B27:B28"/>
    <mergeCell ref="C27:D28"/>
    <mergeCell ref="F27:K28"/>
    <mergeCell ref="L27:L28"/>
    <mergeCell ref="Z27:AD28"/>
    <mergeCell ref="B30:B31"/>
    <mergeCell ref="C30:D31"/>
    <mergeCell ref="F30:K31"/>
    <mergeCell ref="L30:L31"/>
    <mergeCell ref="M30:M31"/>
    <mergeCell ref="Q30:Q31"/>
    <mergeCell ref="R30:R31"/>
    <mergeCell ref="S30:X31"/>
    <mergeCell ref="Z30:AD31"/>
    <mergeCell ref="M33:M34"/>
    <mergeCell ref="Q33:Q34"/>
    <mergeCell ref="R33:R34"/>
    <mergeCell ref="S33:X34"/>
    <mergeCell ref="B33:B34"/>
    <mergeCell ref="C33:D34"/>
    <mergeCell ref="F33:K34"/>
    <mergeCell ref="L33:L34"/>
    <mergeCell ref="Z33:AD34"/>
    <mergeCell ref="B36:B37"/>
    <mergeCell ref="C36:D37"/>
    <mergeCell ref="F36:K37"/>
    <mergeCell ref="L36:L37"/>
    <mergeCell ref="M36:M37"/>
    <mergeCell ref="Q36:Q37"/>
    <mergeCell ref="R36:R37"/>
    <mergeCell ref="S36:X37"/>
    <mergeCell ref="Z36:AD37"/>
    <mergeCell ref="Z42:Z43"/>
    <mergeCell ref="V43:W43"/>
    <mergeCell ref="X43:Y43"/>
    <mergeCell ref="AC42:AC43"/>
    <mergeCell ref="A44:D45"/>
    <mergeCell ref="K44:K45"/>
    <mergeCell ref="L44:L45"/>
    <mergeCell ref="M44:M45"/>
    <mergeCell ref="N44:N45"/>
    <mergeCell ref="P44:S45"/>
    <mergeCell ref="AB44:AB45"/>
    <mergeCell ref="AB46:AB47"/>
    <mergeCell ref="AC44:AC45"/>
    <mergeCell ref="E45:F45"/>
    <mergeCell ref="G45:H45"/>
    <mergeCell ref="I45:J45"/>
    <mergeCell ref="T45:U45"/>
    <mergeCell ref="V45:W45"/>
    <mergeCell ref="AC46:AC47"/>
    <mergeCell ref="E47:F47"/>
    <mergeCell ref="G47:H47"/>
    <mergeCell ref="I47:J47"/>
    <mergeCell ref="T47:U47"/>
    <mergeCell ref="V47:W47"/>
    <mergeCell ref="X47:Y47"/>
    <mergeCell ref="N46:N47"/>
    <mergeCell ref="P46:S47"/>
    <mergeCell ref="AA46:AA47"/>
    <mergeCell ref="X45:Y45"/>
    <mergeCell ref="Z46:Z47"/>
    <mergeCell ref="K46:K47"/>
    <mergeCell ref="Z44:Z45"/>
    <mergeCell ref="AA44:AA4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8"/>
  <sheetViews>
    <sheetView view="pageBreakPreview" zoomScale="70" zoomScaleSheetLayoutView="70" zoomScalePageLayoutView="0" workbookViewId="0" topLeftCell="A2">
      <selection activeCell="V8" sqref="V8:W1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16" t="str">
        <f>'２日目ア【佐野A】'!A1:I1</f>
        <v>第２日（1月11日）　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78</v>
      </c>
      <c r="S1" s="216"/>
      <c r="T1" s="216"/>
      <c r="U1" s="216" t="str">
        <f>'組合せ'!W18</f>
        <v>栃木市岩舟総合運動公園</v>
      </c>
      <c r="V1" s="216"/>
      <c r="W1" s="216"/>
      <c r="X1" s="216"/>
      <c r="Y1" s="216"/>
      <c r="Z1" s="216"/>
      <c r="AA1" s="216"/>
      <c r="AB1" s="216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89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88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221" t="str">
        <f>'組合せ'!AD39</f>
        <v>犬伏フットボールクラブ</v>
      </c>
      <c r="D8" s="221"/>
      <c r="E8" s="54"/>
      <c r="F8" s="54"/>
      <c r="G8" s="308" t="str">
        <f>'組合せ'!AD33</f>
        <v>南河内ＦＣ</v>
      </c>
      <c r="H8" s="308"/>
      <c r="I8" s="54"/>
      <c r="J8" s="54"/>
      <c r="K8" s="308" t="str">
        <f>'組合せ'!AD28</f>
        <v>間々田ＦＣがむしゃら</v>
      </c>
      <c r="L8" s="308"/>
      <c r="M8" s="54"/>
      <c r="N8" s="55"/>
      <c r="O8" s="55"/>
      <c r="P8" s="55"/>
      <c r="Q8" s="56"/>
      <c r="R8" s="308" t="str">
        <f>'組合せ'!AD20</f>
        <v>ＪＦＣファイターズ</v>
      </c>
      <c r="S8" s="308"/>
      <c r="T8" s="54"/>
      <c r="U8" s="54"/>
      <c r="V8" s="221" t="str">
        <f>'組合せ'!AD13</f>
        <v>ともぞうサッカークラブ</v>
      </c>
      <c r="W8" s="221"/>
      <c r="X8" s="54"/>
      <c r="Y8" s="54"/>
      <c r="Z8" s="220" t="str">
        <f>'組合せ'!AD7</f>
        <v>稲村フットボールクラブ</v>
      </c>
      <c r="AA8" s="220"/>
    </row>
    <row r="9" spans="3:27" ht="24.75" customHeight="1">
      <c r="C9" s="221"/>
      <c r="D9" s="221"/>
      <c r="E9" s="54"/>
      <c r="F9" s="54"/>
      <c r="G9" s="308"/>
      <c r="H9" s="308"/>
      <c r="I9" s="54"/>
      <c r="J9" s="54"/>
      <c r="K9" s="308"/>
      <c r="L9" s="308"/>
      <c r="M9" s="54"/>
      <c r="N9" s="55"/>
      <c r="O9" s="55"/>
      <c r="P9" s="55"/>
      <c r="Q9" s="56"/>
      <c r="R9" s="308"/>
      <c r="S9" s="308"/>
      <c r="T9" s="54"/>
      <c r="U9" s="54"/>
      <c r="V9" s="221"/>
      <c r="W9" s="221"/>
      <c r="X9" s="54"/>
      <c r="Y9" s="54"/>
      <c r="Z9" s="220"/>
      <c r="AA9" s="220"/>
    </row>
    <row r="10" spans="3:27" ht="24.75" customHeight="1">
      <c r="C10" s="221"/>
      <c r="D10" s="221"/>
      <c r="E10" s="54"/>
      <c r="F10" s="54"/>
      <c r="G10" s="308"/>
      <c r="H10" s="308"/>
      <c r="I10" s="54"/>
      <c r="J10" s="54"/>
      <c r="K10" s="308"/>
      <c r="L10" s="308"/>
      <c r="M10" s="54"/>
      <c r="N10" s="55"/>
      <c r="O10" s="55"/>
      <c r="P10" s="55"/>
      <c r="Q10" s="56"/>
      <c r="R10" s="308"/>
      <c r="S10" s="308"/>
      <c r="T10" s="54"/>
      <c r="U10" s="54"/>
      <c r="V10" s="221"/>
      <c r="W10" s="221"/>
      <c r="X10" s="54"/>
      <c r="Y10" s="54"/>
      <c r="Z10" s="220"/>
      <c r="AA10" s="220"/>
    </row>
    <row r="11" spans="3:27" ht="24.75" customHeight="1">
      <c r="C11" s="221"/>
      <c r="D11" s="221"/>
      <c r="E11" s="54"/>
      <c r="F11" s="54"/>
      <c r="G11" s="308"/>
      <c r="H11" s="308"/>
      <c r="I11" s="54"/>
      <c r="J11" s="54"/>
      <c r="K11" s="308"/>
      <c r="L11" s="308"/>
      <c r="M11" s="54"/>
      <c r="N11" s="55"/>
      <c r="O11" s="55"/>
      <c r="P11" s="55"/>
      <c r="Q11" s="56"/>
      <c r="R11" s="308"/>
      <c r="S11" s="308"/>
      <c r="T11" s="54"/>
      <c r="U11" s="54"/>
      <c r="V11" s="221"/>
      <c r="W11" s="221"/>
      <c r="X11" s="54"/>
      <c r="Y11" s="54"/>
      <c r="Z11" s="220"/>
      <c r="AA11" s="220"/>
    </row>
    <row r="12" spans="3:27" ht="24.75" customHeight="1">
      <c r="C12" s="221"/>
      <c r="D12" s="221"/>
      <c r="E12" s="54"/>
      <c r="F12" s="54"/>
      <c r="G12" s="308"/>
      <c r="H12" s="308"/>
      <c r="I12" s="54"/>
      <c r="J12" s="54"/>
      <c r="K12" s="308"/>
      <c r="L12" s="308"/>
      <c r="M12" s="54"/>
      <c r="N12" s="55"/>
      <c r="O12" s="55"/>
      <c r="P12" s="55"/>
      <c r="Q12" s="56"/>
      <c r="R12" s="308"/>
      <c r="S12" s="308"/>
      <c r="T12" s="54"/>
      <c r="U12" s="54"/>
      <c r="V12" s="221"/>
      <c r="W12" s="221"/>
      <c r="X12" s="54"/>
      <c r="Y12" s="54"/>
      <c r="Z12" s="220"/>
      <c r="AA12" s="220"/>
    </row>
    <row r="13" spans="3:27" ht="24.75" customHeight="1">
      <c r="C13" s="221"/>
      <c r="D13" s="221"/>
      <c r="E13" s="54"/>
      <c r="F13" s="54"/>
      <c r="G13" s="308"/>
      <c r="H13" s="308"/>
      <c r="I13" s="54"/>
      <c r="J13" s="54"/>
      <c r="K13" s="308"/>
      <c r="L13" s="308"/>
      <c r="M13" s="54"/>
      <c r="N13" s="55"/>
      <c r="O13" s="55"/>
      <c r="P13" s="55"/>
      <c r="Q13" s="56"/>
      <c r="R13" s="308"/>
      <c r="S13" s="308"/>
      <c r="T13" s="54"/>
      <c r="U13" s="54"/>
      <c r="V13" s="221"/>
      <c r="W13" s="221"/>
      <c r="X13" s="54"/>
      <c r="Y13" s="54"/>
      <c r="Z13" s="220"/>
      <c r="AA13" s="220"/>
    </row>
    <row r="14" spans="3:27" ht="24.75" customHeight="1">
      <c r="C14" s="221"/>
      <c r="D14" s="221"/>
      <c r="E14" s="54"/>
      <c r="F14" s="54"/>
      <c r="G14" s="308"/>
      <c r="H14" s="308"/>
      <c r="I14" s="54"/>
      <c r="J14" s="54"/>
      <c r="K14" s="308"/>
      <c r="L14" s="308"/>
      <c r="M14" s="54"/>
      <c r="N14" s="55"/>
      <c r="O14" s="55"/>
      <c r="P14" s="55"/>
      <c r="Q14" s="56"/>
      <c r="R14" s="308"/>
      <c r="S14" s="308"/>
      <c r="T14" s="54"/>
      <c r="U14" s="54"/>
      <c r="V14" s="221"/>
      <c r="W14" s="221"/>
      <c r="X14" s="54"/>
      <c r="Y14" s="54"/>
      <c r="Z14" s="220"/>
      <c r="AA14" s="220"/>
    </row>
    <row r="15" spans="3:27" ht="24.75" customHeight="1">
      <c r="C15" s="221"/>
      <c r="D15" s="221"/>
      <c r="E15" s="54"/>
      <c r="F15" s="54"/>
      <c r="G15" s="308"/>
      <c r="H15" s="308"/>
      <c r="I15" s="54"/>
      <c r="J15" s="54"/>
      <c r="K15" s="308"/>
      <c r="L15" s="308"/>
      <c r="M15" s="54"/>
      <c r="N15" s="55"/>
      <c r="O15" s="55"/>
      <c r="P15" s="55"/>
      <c r="Q15" s="56"/>
      <c r="R15" s="308"/>
      <c r="S15" s="308"/>
      <c r="T15" s="54"/>
      <c r="U15" s="54"/>
      <c r="V15" s="221"/>
      <c r="W15" s="221"/>
      <c r="X15" s="54"/>
      <c r="Y15" s="54"/>
      <c r="Z15" s="220"/>
      <c r="AA15" s="220"/>
    </row>
    <row r="16" spans="3:27" ht="24.75" customHeight="1">
      <c r="C16" s="221"/>
      <c r="D16" s="221"/>
      <c r="E16" s="54"/>
      <c r="F16" s="54"/>
      <c r="G16" s="308"/>
      <c r="H16" s="308"/>
      <c r="I16" s="54"/>
      <c r="J16" s="54"/>
      <c r="K16" s="308"/>
      <c r="L16" s="308"/>
      <c r="M16" s="54"/>
      <c r="N16" s="55"/>
      <c r="O16" s="55"/>
      <c r="P16" s="55"/>
      <c r="Q16" s="56"/>
      <c r="R16" s="308"/>
      <c r="S16" s="308"/>
      <c r="T16" s="54"/>
      <c r="U16" s="54"/>
      <c r="V16" s="221"/>
      <c r="W16" s="221"/>
      <c r="X16" s="54"/>
      <c r="Y16" s="54"/>
      <c r="Z16" s="220"/>
      <c r="AA16" s="220"/>
    </row>
    <row r="17" spans="3:27" ht="24.75" customHeight="1">
      <c r="C17" s="221"/>
      <c r="D17" s="221"/>
      <c r="E17" s="54"/>
      <c r="F17" s="54"/>
      <c r="G17" s="308"/>
      <c r="H17" s="308"/>
      <c r="I17" s="54"/>
      <c r="J17" s="54"/>
      <c r="K17" s="308"/>
      <c r="L17" s="308"/>
      <c r="M17" s="54"/>
      <c r="N17" s="55"/>
      <c r="O17" s="55"/>
      <c r="P17" s="55"/>
      <c r="Q17" s="56"/>
      <c r="R17" s="308"/>
      <c r="S17" s="308"/>
      <c r="T17" s="54"/>
      <c r="U17" s="54"/>
      <c r="V17" s="221"/>
      <c r="W17" s="221"/>
      <c r="X17" s="54"/>
      <c r="Y17" s="54"/>
      <c r="Z17" s="220"/>
      <c r="AA17" s="220"/>
    </row>
    <row r="18" spans="3:27" ht="24.75" customHeight="1">
      <c r="C18" s="221"/>
      <c r="D18" s="221"/>
      <c r="E18" s="54"/>
      <c r="F18" s="54"/>
      <c r="G18" s="308"/>
      <c r="H18" s="308"/>
      <c r="I18" s="54"/>
      <c r="J18" s="54"/>
      <c r="K18" s="308"/>
      <c r="L18" s="308"/>
      <c r="M18" s="54"/>
      <c r="N18" s="55"/>
      <c r="O18" s="55"/>
      <c r="P18" s="55"/>
      <c r="Q18" s="56"/>
      <c r="R18" s="308"/>
      <c r="S18" s="308"/>
      <c r="T18" s="54"/>
      <c r="U18" s="54"/>
      <c r="V18" s="221"/>
      <c r="W18" s="221"/>
      <c r="X18" s="54"/>
      <c r="Y18" s="54"/>
      <c r="Z18" s="220"/>
      <c r="AA18" s="220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F21" s="230" t="str">
        <f>C8</f>
        <v>犬伏フットボールクラブ</v>
      </c>
      <c r="G21" s="230"/>
      <c r="H21" s="230"/>
      <c r="I21" s="230"/>
      <c r="J21" s="230"/>
      <c r="K21" s="230"/>
      <c r="L21" s="226">
        <f>N21+N22</f>
        <v>3</v>
      </c>
      <c r="M21" s="227" t="s">
        <v>31</v>
      </c>
      <c r="N21" s="61">
        <v>1</v>
      </c>
      <c r="O21" s="61" t="s">
        <v>32</v>
      </c>
      <c r="P21" s="61">
        <v>0</v>
      </c>
      <c r="Q21" s="228" t="s">
        <v>33</v>
      </c>
      <c r="R21" s="229">
        <f>P21+P22</f>
        <v>0</v>
      </c>
      <c r="S21" s="225" t="str">
        <f>G8</f>
        <v>南河内ＦＣ</v>
      </c>
      <c r="T21" s="225"/>
      <c r="U21" s="225"/>
      <c r="V21" s="225"/>
      <c r="W21" s="225"/>
      <c r="X21" s="225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F22" s="230"/>
      <c r="G22" s="230"/>
      <c r="H22" s="230"/>
      <c r="I22" s="230"/>
      <c r="J22" s="230"/>
      <c r="K22" s="230"/>
      <c r="L22" s="226"/>
      <c r="M22" s="227"/>
      <c r="N22" s="61">
        <v>2</v>
      </c>
      <c r="O22" s="61" t="s">
        <v>32</v>
      </c>
      <c r="P22" s="61">
        <v>0</v>
      </c>
      <c r="Q22" s="228"/>
      <c r="R22" s="229"/>
      <c r="S22" s="225"/>
      <c r="T22" s="225"/>
      <c r="U22" s="225"/>
      <c r="V22" s="225"/>
      <c r="W22" s="225"/>
      <c r="X22" s="225"/>
      <c r="Z22" s="231"/>
      <c r="AA22" s="231"/>
      <c r="AB22" s="231"/>
      <c r="AC22" s="231"/>
      <c r="AD22" s="231"/>
    </row>
    <row r="23" spans="2:30" ht="24.75" customHeight="1">
      <c r="B23" s="13"/>
      <c r="C23" s="66"/>
      <c r="D23" s="66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Z23" s="14"/>
      <c r="AA23" s="14"/>
      <c r="AB23" s="14"/>
      <c r="AC23" s="14"/>
      <c r="AD23" s="14"/>
    </row>
    <row r="24" spans="2:30" ht="24.75" customHeight="1">
      <c r="B24" s="207" t="s">
        <v>51</v>
      </c>
      <c r="C24" s="224">
        <v>0.46527777777777773</v>
      </c>
      <c r="D24" s="224"/>
      <c r="F24" s="225" t="str">
        <f>R8</f>
        <v>ＪＦＣファイターズ</v>
      </c>
      <c r="G24" s="225"/>
      <c r="H24" s="225"/>
      <c r="I24" s="225"/>
      <c r="J24" s="225"/>
      <c r="K24" s="225"/>
      <c r="L24" s="226">
        <f>N24+N25</f>
        <v>1</v>
      </c>
      <c r="M24" s="227" t="s">
        <v>31</v>
      </c>
      <c r="N24" s="61">
        <v>0</v>
      </c>
      <c r="O24" s="61" t="s">
        <v>32</v>
      </c>
      <c r="P24" s="61">
        <v>1</v>
      </c>
      <c r="Q24" s="228" t="s">
        <v>33</v>
      </c>
      <c r="R24" s="229">
        <f>P24+P25</f>
        <v>3</v>
      </c>
      <c r="S24" s="230" t="str">
        <f>V8</f>
        <v>ともぞうサッカークラブ</v>
      </c>
      <c r="T24" s="230"/>
      <c r="U24" s="230"/>
      <c r="V24" s="230"/>
      <c r="W24" s="230"/>
      <c r="X24" s="230"/>
      <c r="Z24" s="231" t="s">
        <v>21</v>
      </c>
      <c r="AA24" s="231"/>
      <c r="AB24" s="231"/>
      <c r="AC24" s="231"/>
      <c r="AD24" s="231"/>
    </row>
    <row r="25" spans="2:30" ht="24.75" customHeight="1">
      <c r="B25" s="207"/>
      <c r="C25" s="224"/>
      <c r="D25" s="224"/>
      <c r="F25" s="225"/>
      <c r="G25" s="225"/>
      <c r="H25" s="225"/>
      <c r="I25" s="225"/>
      <c r="J25" s="225"/>
      <c r="K25" s="225"/>
      <c r="L25" s="226"/>
      <c r="M25" s="227"/>
      <c r="N25" s="61">
        <v>1</v>
      </c>
      <c r="O25" s="61" t="s">
        <v>32</v>
      </c>
      <c r="P25" s="61">
        <v>2</v>
      </c>
      <c r="Q25" s="228"/>
      <c r="R25" s="229"/>
      <c r="S25" s="230"/>
      <c r="T25" s="230"/>
      <c r="U25" s="230"/>
      <c r="V25" s="230"/>
      <c r="W25" s="230"/>
      <c r="X25" s="230"/>
      <c r="Z25" s="231"/>
      <c r="AA25" s="231"/>
      <c r="AB25" s="231"/>
      <c r="AC25" s="231"/>
      <c r="AD25" s="231"/>
    </row>
    <row r="26" spans="2:30" ht="24.75" customHeight="1">
      <c r="B26" s="13"/>
      <c r="C26" s="66"/>
      <c r="D26" s="66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Z26" s="14"/>
      <c r="AA26" s="14"/>
      <c r="AB26" s="14"/>
      <c r="AC26" s="14"/>
      <c r="AD26" s="14"/>
    </row>
    <row r="27" spans="2:30" ht="24.75" customHeight="1">
      <c r="B27" s="207" t="s">
        <v>52</v>
      </c>
      <c r="C27" s="224">
        <v>0.4930555555555556</v>
      </c>
      <c r="D27" s="224"/>
      <c r="F27" s="233" t="str">
        <f>G8</f>
        <v>南河内ＦＣ</v>
      </c>
      <c r="G27" s="233"/>
      <c r="H27" s="233"/>
      <c r="I27" s="233"/>
      <c r="J27" s="233"/>
      <c r="K27" s="233"/>
      <c r="L27" s="226">
        <f>N27+N28</f>
        <v>1</v>
      </c>
      <c r="M27" s="227" t="s">
        <v>31</v>
      </c>
      <c r="N27" s="61">
        <v>1</v>
      </c>
      <c r="O27" s="61" t="s">
        <v>32</v>
      </c>
      <c r="P27" s="61">
        <v>0</v>
      </c>
      <c r="Q27" s="228" t="s">
        <v>33</v>
      </c>
      <c r="R27" s="229">
        <f>P27+P28</f>
        <v>1</v>
      </c>
      <c r="S27" s="233" t="str">
        <f>K8</f>
        <v>間々田ＦＣがむしゃら</v>
      </c>
      <c r="T27" s="233"/>
      <c r="U27" s="233"/>
      <c r="V27" s="233"/>
      <c r="W27" s="233"/>
      <c r="X27" s="233"/>
      <c r="Z27" s="231" t="s">
        <v>22</v>
      </c>
      <c r="AA27" s="231"/>
      <c r="AB27" s="231"/>
      <c r="AC27" s="231"/>
      <c r="AD27" s="231"/>
    </row>
    <row r="28" spans="2:30" ht="24.75" customHeight="1">
      <c r="B28" s="207"/>
      <c r="C28" s="224"/>
      <c r="D28" s="224"/>
      <c r="F28" s="233"/>
      <c r="G28" s="233"/>
      <c r="H28" s="233"/>
      <c r="I28" s="233"/>
      <c r="J28" s="233"/>
      <c r="K28" s="233"/>
      <c r="L28" s="226"/>
      <c r="M28" s="227"/>
      <c r="N28" s="61">
        <v>0</v>
      </c>
      <c r="O28" s="61" t="s">
        <v>32</v>
      </c>
      <c r="P28" s="61">
        <v>1</v>
      </c>
      <c r="Q28" s="228"/>
      <c r="R28" s="229"/>
      <c r="S28" s="233"/>
      <c r="T28" s="233"/>
      <c r="U28" s="233"/>
      <c r="V28" s="233"/>
      <c r="W28" s="233"/>
      <c r="X28" s="233"/>
      <c r="Z28" s="231"/>
      <c r="AA28" s="231"/>
      <c r="AB28" s="231"/>
      <c r="AC28" s="231"/>
      <c r="AD28" s="231"/>
    </row>
    <row r="29" spans="2:30" ht="24.75" customHeight="1">
      <c r="B29" s="13"/>
      <c r="C29" s="66"/>
      <c r="D29" s="66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Z29" s="14"/>
      <c r="AA29" s="14"/>
      <c r="AB29" s="14"/>
      <c r="AC29" s="14"/>
      <c r="AD29" s="14"/>
    </row>
    <row r="30" spans="2:30" ht="24.75" customHeight="1">
      <c r="B30" s="207" t="s">
        <v>53</v>
      </c>
      <c r="C30" s="224">
        <v>0.5208333333333334</v>
      </c>
      <c r="D30" s="224"/>
      <c r="F30" s="230" t="str">
        <f>V8</f>
        <v>ともぞうサッカークラブ</v>
      </c>
      <c r="G30" s="230"/>
      <c r="H30" s="230"/>
      <c r="I30" s="230"/>
      <c r="J30" s="230"/>
      <c r="K30" s="230"/>
      <c r="L30" s="226">
        <f>N30+N31</f>
        <v>2</v>
      </c>
      <c r="M30" s="227" t="s">
        <v>31</v>
      </c>
      <c r="N30" s="61">
        <v>2</v>
      </c>
      <c r="O30" s="61" t="s">
        <v>32</v>
      </c>
      <c r="P30" s="61">
        <v>1</v>
      </c>
      <c r="Q30" s="228" t="s">
        <v>33</v>
      </c>
      <c r="R30" s="229">
        <f>P30+P31</f>
        <v>1</v>
      </c>
      <c r="S30" s="225" t="str">
        <f>Z8</f>
        <v>稲村フットボールクラブ</v>
      </c>
      <c r="T30" s="225"/>
      <c r="U30" s="225"/>
      <c r="V30" s="225"/>
      <c r="W30" s="225"/>
      <c r="X30" s="225"/>
      <c r="Z30" s="231" t="s">
        <v>23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F31" s="230"/>
      <c r="G31" s="230"/>
      <c r="H31" s="230"/>
      <c r="I31" s="230"/>
      <c r="J31" s="230"/>
      <c r="K31" s="230"/>
      <c r="L31" s="226"/>
      <c r="M31" s="227"/>
      <c r="N31" s="61">
        <v>0</v>
      </c>
      <c r="O31" s="61" t="s">
        <v>32</v>
      </c>
      <c r="P31" s="61">
        <v>0</v>
      </c>
      <c r="Q31" s="228"/>
      <c r="R31" s="229"/>
      <c r="S31" s="225"/>
      <c r="T31" s="225"/>
      <c r="U31" s="225"/>
      <c r="V31" s="225"/>
      <c r="W31" s="225"/>
      <c r="X31" s="225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Z32" s="14"/>
      <c r="AA32" s="14"/>
      <c r="AB32" s="14"/>
      <c r="AC32" s="14"/>
      <c r="AD32" s="14"/>
    </row>
    <row r="33" spans="2:30" ht="24.75" customHeight="1">
      <c r="B33" s="207" t="s">
        <v>54</v>
      </c>
      <c r="C33" s="224">
        <v>0.548611111111111</v>
      </c>
      <c r="D33" s="224"/>
      <c r="F33" s="230" t="str">
        <f>C8</f>
        <v>犬伏フットボールクラブ</v>
      </c>
      <c r="G33" s="230"/>
      <c r="H33" s="230"/>
      <c r="I33" s="230"/>
      <c r="J33" s="230"/>
      <c r="K33" s="230"/>
      <c r="L33" s="226">
        <f>N33+N34</f>
        <v>1</v>
      </c>
      <c r="M33" s="227" t="s">
        <v>31</v>
      </c>
      <c r="N33" s="61">
        <v>0</v>
      </c>
      <c r="O33" s="61" t="s">
        <v>32</v>
      </c>
      <c r="P33" s="61">
        <v>0</v>
      </c>
      <c r="Q33" s="228" t="s">
        <v>33</v>
      </c>
      <c r="R33" s="229">
        <f>P33+P34</f>
        <v>0</v>
      </c>
      <c r="S33" s="225" t="str">
        <f>K8</f>
        <v>間々田ＦＣがむしゃら</v>
      </c>
      <c r="T33" s="225"/>
      <c r="U33" s="225"/>
      <c r="V33" s="225"/>
      <c r="W33" s="225"/>
      <c r="X33" s="225"/>
      <c r="Z33" s="231" t="s">
        <v>24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F34" s="230"/>
      <c r="G34" s="230"/>
      <c r="H34" s="230"/>
      <c r="I34" s="230"/>
      <c r="J34" s="230"/>
      <c r="K34" s="230"/>
      <c r="L34" s="226"/>
      <c r="M34" s="227"/>
      <c r="N34" s="61">
        <v>1</v>
      </c>
      <c r="O34" s="61" t="s">
        <v>32</v>
      </c>
      <c r="P34" s="61">
        <v>0</v>
      </c>
      <c r="Q34" s="228"/>
      <c r="R34" s="229"/>
      <c r="S34" s="225"/>
      <c r="T34" s="225"/>
      <c r="U34" s="225"/>
      <c r="V34" s="225"/>
      <c r="W34" s="225"/>
      <c r="X34" s="225"/>
      <c r="Z34" s="231"/>
      <c r="AA34" s="231"/>
      <c r="AB34" s="231"/>
      <c r="AC34" s="231"/>
      <c r="AD34" s="231"/>
    </row>
    <row r="35" spans="3:30" ht="24.75" customHeight="1">
      <c r="C35" s="66"/>
      <c r="D35" s="66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Z35" s="56"/>
      <c r="AA35" s="56"/>
      <c r="AB35" s="56"/>
      <c r="AC35" s="56"/>
      <c r="AD35" s="56"/>
    </row>
    <row r="36" spans="2:30" ht="24.75" customHeight="1">
      <c r="B36" s="207" t="s">
        <v>55</v>
      </c>
      <c r="C36" s="224">
        <v>0.576388888888889</v>
      </c>
      <c r="D36" s="224"/>
      <c r="F36" s="230" t="str">
        <f>R8</f>
        <v>ＪＦＣファイターズ</v>
      </c>
      <c r="G36" s="230"/>
      <c r="H36" s="230"/>
      <c r="I36" s="230"/>
      <c r="J36" s="230"/>
      <c r="K36" s="230"/>
      <c r="L36" s="226">
        <f>N36+N37</f>
        <v>3</v>
      </c>
      <c r="M36" s="227" t="s">
        <v>31</v>
      </c>
      <c r="N36" s="61">
        <v>1</v>
      </c>
      <c r="O36" s="61" t="s">
        <v>32</v>
      </c>
      <c r="P36" s="61">
        <v>0</v>
      </c>
      <c r="Q36" s="228" t="s">
        <v>33</v>
      </c>
      <c r="R36" s="229">
        <f>P36+P37</f>
        <v>0</v>
      </c>
      <c r="S36" s="225" t="str">
        <f>Z8</f>
        <v>稲村フットボールクラブ</v>
      </c>
      <c r="T36" s="225"/>
      <c r="U36" s="225"/>
      <c r="V36" s="225"/>
      <c r="W36" s="225"/>
      <c r="X36" s="225"/>
      <c r="Z36" s="231" t="s">
        <v>25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F37" s="230"/>
      <c r="G37" s="230"/>
      <c r="H37" s="230"/>
      <c r="I37" s="230"/>
      <c r="J37" s="230"/>
      <c r="K37" s="230"/>
      <c r="L37" s="226"/>
      <c r="M37" s="227"/>
      <c r="N37" s="61">
        <v>2</v>
      </c>
      <c r="O37" s="61" t="s">
        <v>32</v>
      </c>
      <c r="P37" s="61">
        <v>0</v>
      </c>
      <c r="Q37" s="228"/>
      <c r="R37" s="229"/>
      <c r="S37" s="225"/>
      <c r="T37" s="225"/>
      <c r="U37" s="225"/>
      <c r="V37" s="225"/>
      <c r="W37" s="225"/>
      <c r="X37" s="225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F38" s="82"/>
      <c r="G38" s="82"/>
      <c r="H38" s="82"/>
      <c r="I38" s="82"/>
      <c r="J38" s="82"/>
      <c r="K38" s="82"/>
      <c r="L38" s="83"/>
      <c r="M38" s="84"/>
      <c r="N38" s="13"/>
      <c r="O38" s="13"/>
      <c r="P38" s="13"/>
      <c r="Q38" s="85"/>
      <c r="R38" s="86"/>
      <c r="S38" s="82"/>
      <c r="T38" s="82"/>
      <c r="U38" s="82"/>
      <c r="V38" s="82"/>
      <c r="W38" s="82"/>
      <c r="X38" s="82"/>
      <c r="Z38" s="65"/>
      <c r="AA38" s="65"/>
      <c r="AB38" s="65"/>
      <c r="AC38" s="65"/>
      <c r="AD38" s="65"/>
    </row>
    <row r="39" ht="24.75" customHeight="1"/>
    <row r="40" spans="1:29" ht="34.5" customHeight="1">
      <c r="A40" s="236" t="s">
        <v>89</v>
      </c>
      <c r="B40" s="237"/>
      <c r="C40" s="237"/>
      <c r="D40" s="238"/>
      <c r="E40" s="327" t="str">
        <f>A42</f>
        <v>犬伏フットボールクラブ</v>
      </c>
      <c r="F40" s="328"/>
      <c r="G40" s="327" t="str">
        <f>A44</f>
        <v>南河内ＦＣ</v>
      </c>
      <c r="H40" s="328"/>
      <c r="I40" s="327" t="str">
        <f>A46</f>
        <v>間々田ＦＣがむしゃら</v>
      </c>
      <c r="J40" s="328"/>
      <c r="K40" s="258" t="s">
        <v>26</v>
      </c>
      <c r="L40" s="321" t="s">
        <v>50</v>
      </c>
      <c r="M40" s="258" t="s">
        <v>28</v>
      </c>
      <c r="N40" s="258" t="s">
        <v>29</v>
      </c>
      <c r="P40" s="236" t="s">
        <v>91</v>
      </c>
      <c r="Q40" s="237"/>
      <c r="R40" s="237"/>
      <c r="S40" s="238"/>
      <c r="T40" s="323" t="str">
        <f>P42</f>
        <v>ＪＦＣファイターズ</v>
      </c>
      <c r="U40" s="324"/>
      <c r="V40" s="323" t="str">
        <f>P44</f>
        <v>ともぞうサッカークラブ</v>
      </c>
      <c r="W40" s="324"/>
      <c r="X40" s="323" t="str">
        <f>P46</f>
        <v>稲村フットボールクラブ</v>
      </c>
      <c r="Y40" s="324"/>
      <c r="Z40" s="258" t="s">
        <v>26</v>
      </c>
      <c r="AA40" s="321" t="s">
        <v>50</v>
      </c>
      <c r="AB40" s="258" t="s">
        <v>28</v>
      </c>
      <c r="AC40" s="258" t="s">
        <v>29</v>
      </c>
    </row>
    <row r="41" spans="1:29" ht="34.5" customHeight="1">
      <c r="A41" s="239"/>
      <c r="B41" s="240"/>
      <c r="C41" s="240"/>
      <c r="D41" s="241"/>
      <c r="E41" s="329"/>
      <c r="F41" s="330"/>
      <c r="G41" s="329"/>
      <c r="H41" s="330"/>
      <c r="I41" s="329"/>
      <c r="J41" s="330"/>
      <c r="K41" s="259"/>
      <c r="L41" s="322"/>
      <c r="M41" s="259"/>
      <c r="N41" s="259"/>
      <c r="P41" s="239"/>
      <c r="Q41" s="240"/>
      <c r="R41" s="240"/>
      <c r="S41" s="241"/>
      <c r="T41" s="325"/>
      <c r="U41" s="326"/>
      <c r="V41" s="325"/>
      <c r="W41" s="326"/>
      <c r="X41" s="325"/>
      <c r="Y41" s="326"/>
      <c r="Z41" s="259"/>
      <c r="AA41" s="322"/>
      <c r="AB41" s="259"/>
      <c r="AC41" s="259"/>
    </row>
    <row r="42" spans="1:29" ht="29.25" customHeight="1">
      <c r="A42" s="302" t="str">
        <f>C8</f>
        <v>犬伏フットボールクラブ</v>
      </c>
      <c r="B42" s="303"/>
      <c r="C42" s="303"/>
      <c r="D42" s="304"/>
      <c r="E42" s="87"/>
      <c r="F42" s="88"/>
      <c r="G42" s="87">
        <f>L21</f>
        <v>3</v>
      </c>
      <c r="H42" s="88">
        <f>R21</f>
        <v>0</v>
      </c>
      <c r="I42" s="87">
        <f>L33</f>
        <v>1</v>
      </c>
      <c r="J42" s="88">
        <f>R33</f>
        <v>0</v>
      </c>
      <c r="K42" s="267">
        <f>IF(G42&gt;H42,3,IF(G42=H42,1))+IF(I42&gt;J42,3,IF(I42=J42,1))</f>
        <v>6</v>
      </c>
      <c r="L42" s="320">
        <v>4</v>
      </c>
      <c r="M42" s="331">
        <v>4</v>
      </c>
      <c r="N42" s="275">
        <v>1</v>
      </c>
      <c r="P42" s="302" t="str">
        <f>R8</f>
        <v>ＪＦＣファイターズ</v>
      </c>
      <c r="Q42" s="303"/>
      <c r="R42" s="303"/>
      <c r="S42" s="304"/>
      <c r="T42" s="87"/>
      <c r="U42" s="88"/>
      <c r="V42" s="87">
        <f>L24</f>
        <v>1</v>
      </c>
      <c r="W42" s="88">
        <f>R24</f>
        <v>3</v>
      </c>
      <c r="X42" s="87">
        <f>L36</f>
        <v>3</v>
      </c>
      <c r="Y42" s="88">
        <f>R36</f>
        <v>0</v>
      </c>
      <c r="Z42" s="267">
        <f>IF(V42&gt;W42,3,IF(V42=W42,1))+IF(X42&gt;Y42,3,IF(X42=Y42,1))</f>
        <v>3</v>
      </c>
      <c r="AA42" s="277">
        <v>1</v>
      </c>
      <c r="AB42" s="267">
        <v>4</v>
      </c>
      <c r="AC42" s="275">
        <v>2</v>
      </c>
    </row>
    <row r="43" spans="1:29" ht="19.5" customHeight="1">
      <c r="A43" s="305"/>
      <c r="B43" s="306"/>
      <c r="C43" s="306"/>
      <c r="D43" s="307"/>
      <c r="E43" s="318"/>
      <c r="F43" s="319"/>
      <c r="G43" s="318" t="str">
        <f>IF(G42&gt;H42,"○",IF(G42&lt;H42,"×",IF(G42=H42,"△")))</f>
        <v>○</v>
      </c>
      <c r="H43" s="319"/>
      <c r="I43" s="318" t="str">
        <f>IF(I42&gt;J42,"○",IF(I42&lt;J42,"×",IF(I42=J42,"△")))</f>
        <v>○</v>
      </c>
      <c r="J43" s="319"/>
      <c r="K43" s="268"/>
      <c r="L43" s="278"/>
      <c r="M43" s="332"/>
      <c r="N43" s="276"/>
      <c r="P43" s="305"/>
      <c r="Q43" s="306"/>
      <c r="R43" s="306"/>
      <c r="S43" s="307"/>
      <c r="T43" s="318"/>
      <c r="U43" s="319"/>
      <c r="V43" s="318" t="str">
        <f>IF(V42&gt;W42,"○",IF(V42&lt;W42,"×",IF(V42=W42,"△")))</f>
        <v>×</v>
      </c>
      <c r="W43" s="319"/>
      <c r="X43" s="318" t="str">
        <f>IF(X42&gt;Y42,"○",IF(X42&lt;Y42,"×",IF(X42=Y42,"△")))</f>
        <v>○</v>
      </c>
      <c r="Y43" s="319"/>
      <c r="Z43" s="268"/>
      <c r="AA43" s="278"/>
      <c r="AB43" s="268"/>
      <c r="AC43" s="276"/>
    </row>
    <row r="44" spans="1:29" ht="24.75" customHeight="1">
      <c r="A44" s="302" t="str">
        <f>G8</f>
        <v>南河内ＦＣ</v>
      </c>
      <c r="B44" s="303"/>
      <c r="C44" s="303"/>
      <c r="D44" s="304"/>
      <c r="E44" s="89">
        <f>R21</f>
        <v>0</v>
      </c>
      <c r="F44" s="90">
        <f>L21</f>
        <v>3</v>
      </c>
      <c r="G44" s="89"/>
      <c r="H44" s="90"/>
      <c r="I44" s="89">
        <f>L27</f>
        <v>1</v>
      </c>
      <c r="J44" s="90">
        <f>R27</f>
        <v>1</v>
      </c>
      <c r="K44" s="267">
        <f>IF(E44&gt;F44,3,IF(E44=F44,1))+IF(I44&gt;J44,3,IF(I44=J44,1))</f>
        <v>1</v>
      </c>
      <c r="L44" s="320">
        <v>-3</v>
      </c>
      <c r="M44" s="277">
        <v>1</v>
      </c>
      <c r="N44" s="300">
        <v>3</v>
      </c>
      <c r="P44" s="302" t="str">
        <f>V8</f>
        <v>ともぞうサッカークラブ</v>
      </c>
      <c r="Q44" s="303"/>
      <c r="R44" s="303"/>
      <c r="S44" s="304"/>
      <c r="T44" s="91">
        <f>R24</f>
        <v>3</v>
      </c>
      <c r="U44" s="90">
        <f>L24</f>
        <v>1</v>
      </c>
      <c r="V44" s="91"/>
      <c r="W44" s="90"/>
      <c r="X44" s="89">
        <f>L30</f>
        <v>2</v>
      </c>
      <c r="Y44" s="90">
        <f>R30</f>
        <v>1</v>
      </c>
      <c r="Z44" s="267">
        <f>IF(T44&gt;U44,3,IF(T44=U44,1))+IF(X44&gt;Y44,3,IF(X44=Y44,1))</f>
        <v>6</v>
      </c>
      <c r="AA44" s="277">
        <v>3</v>
      </c>
      <c r="AB44" s="277">
        <v>5</v>
      </c>
      <c r="AC44" s="300">
        <v>1</v>
      </c>
    </row>
    <row r="45" spans="1:29" ht="24.75" customHeight="1">
      <c r="A45" s="305"/>
      <c r="B45" s="306"/>
      <c r="C45" s="306"/>
      <c r="D45" s="307"/>
      <c r="E45" s="318" t="str">
        <f>IF(E44&gt;F44,"○",IF(E44&lt;F44,"×",IF(E44=F44,"△")))</f>
        <v>×</v>
      </c>
      <c r="F45" s="319"/>
      <c r="G45" s="318"/>
      <c r="H45" s="319"/>
      <c r="I45" s="318" t="str">
        <f>IF(I44&gt;J44,"○",IF(I44&lt;J44,"×",IF(I44=J44,"△")))</f>
        <v>△</v>
      </c>
      <c r="J45" s="319"/>
      <c r="K45" s="268"/>
      <c r="L45" s="278"/>
      <c r="M45" s="278"/>
      <c r="N45" s="301"/>
      <c r="P45" s="305"/>
      <c r="Q45" s="306"/>
      <c r="R45" s="306"/>
      <c r="S45" s="307"/>
      <c r="T45" s="318" t="str">
        <f>IF(T44&gt;U44,"○",IF(T44&lt;U44,"×",IF(T44=U44,"△")))</f>
        <v>○</v>
      </c>
      <c r="U45" s="319"/>
      <c r="V45" s="318"/>
      <c r="W45" s="319"/>
      <c r="X45" s="318" t="str">
        <f>IF(X44&gt;Y44,"○",IF(X44&lt;Y44,"×",IF(X44=Y44,"△")))</f>
        <v>○</v>
      </c>
      <c r="Y45" s="319"/>
      <c r="Z45" s="268"/>
      <c r="AA45" s="278"/>
      <c r="AB45" s="278"/>
      <c r="AC45" s="301"/>
    </row>
    <row r="46" spans="1:29" ht="24.75" customHeight="1">
      <c r="A46" s="302" t="str">
        <f>K8</f>
        <v>間々田ＦＣがむしゃら</v>
      </c>
      <c r="B46" s="303"/>
      <c r="C46" s="303"/>
      <c r="D46" s="304"/>
      <c r="E46" s="89">
        <f>R33</f>
        <v>0</v>
      </c>
      <c r="F46" s="90">
        <f>L33</f>
        <v>1</v>
      </c>
      <c r="G46" s="92">
        <f>R27</f>
        <v>1</v>
      </c>
      <c r="H46" s="93">
        <f>L27</f>
        <v>1</v>
      </c>
      <c r="I46" s="89"/>
      <c r="J46" s="90"/>
      <c r="K46" s="267">
        <f>IF(E46&gt;F46,3,IF(E46=F46,1))+IF(G46&gt;H46,3,IF(G46=H46,1))</f>
        <v>1</v>
      </c>
      <c r="L46" s="320">
        <v>-1</v>
      </c>
      <c r="M46" s="277">
        <v>1</v>
      </c>
      <c r="N46" s="300">
        <v>2</v>
      </c>
      <c r="P46" s="302" t="str">
        <f>Z8</f>
        <v>稲村フットボールクラブ</v>
      </c>
      <c r="Q46" s="303"/>
      <c r="R46" s="303"/>
      <c r="S46" s="304"/>
      <c r="T46" s="92">
        <f>R36</f>
        <v>0</v>
      </c>
      <c r="U46" s="93">
        <f>L36</f>
        <v>3</v>
      </c>
      <c r="V46" s="92">
        <f>R30</f>
        <v>1</v>
      </c>
      <c r="W46" s="93">
        <f>L30</f>
        <v>2</v>
      </c>
      <c r="X46" s="94"/>
      <c r="Y46" s="95"/>
      <c r="Z46" s="267">
        <f>IF(T46&gt;U46,3,IF(T46=U46,1))+IF(V46&gt;W46,3,IF(V46=W46,1))</f>
        <v>0</v>
      </c>
      <c r="AA46" s="277">
        <v>-4</v>
      </c>
      <c r="AB46" s="277">
        <v>1</v>
      </c>
      <c r="AC46" s="300">
        <v>3</v>
      </c>
    </row>
    <row r="47" spans="1:29" ht="24.75" customHeight="1">
      <c r="A47" s="305"/>
      <c r="B47" s="306"/>
      <c r="C47" s="306"/>
      <c r="D47" s="307"/>
      <c r="E47" s="318" t="str">
        <f>IF(E46&gt;F46,"○",IF(E46&lt;F46,"×",IF(E46=F46,"△")))</f>
        <v>×</v>
      </c>
      <c r="F47" s="319"/>
      <c r="G47" s="318" t="str">
        <f>IF(G46&gt;H46,"○",IF(G46&lt;H46,"×",IF(G46=H46,"△")))</f>
        <v>△</v>
      </c>
      <c r="H47" s="319"/>
      <c r="I47" s="318"/>
      <c r="J47" s="319"/>
      <c r="K47" s="268"/>
      <c r="L47" s="278"/>
      <c r="M47" s="278"/>
      <c r="N47" s="301"/>
      <c r="P47" s="305"/>
      <c r="Q47" s="306"/>
      <c r="R47" s="306"/>
      <c r="S47" s="307"/>
      <c r="T47" s="318" t="str">
        <f>IF(T46&gt;U46,"○",IF(T46&lt;U46,"×",IF(T46=U46,"△")))</f>
        <v>×</v>
      </c>
      <c r="U47" s="319"/>
      <c r="V47" s="318" t="str">
        <f>IF(V46&gt;W46,"○",IF(V46&lt;W46,"×",IF(V46=W46,"△")))</f>
        <v>×</v>
      </c>
      <c r="W47" s="319"/>
      <c r="X47" s="318"/>
      <c r="Y47" s="319"/>
      <c r="Z47" s="268"/>
      <c r="AA47" s="278"/>
      <c r="AB47" s="278"/>
      <c r="AC47" s="301"/>
    </row>
    <row r="48" spans="1:14" ht="24.75" customHeight="1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</row>
    <row r="49" ht="24.75" customHeight="1"/>
    <row r="50" ht="24.75" customHeight="1"/>
  </sheetData>
  <sheetProtection/>
  <mergeCells count="139">
    <mergeCell ref="AB46:AB47"/>
    <mergeCell ref="AC46:AC47"/>
    <mergeCell ref="E47:F47"/>
    <mergeCell ref="G47:H47"/>
    <mergeCell ref="I47:J47"/>
    <mergeCell ref="T47:U47"/>
    <mergeCell ref="V47:W47"/>
    <mergeCell ref="X47:Y47"/>
    <mergeCell ref="N46:N47"/>
    <mergeCell ref="P46:S47"/>
    <mergeCell ref="Z46:Z47"/>
    <mergeCell ref="AA46:AA47"/>
    <mergeCell ref="A46:D47"/>
    <mergeCell ref="K46:K47"/>
    <mergeCell ref="L46:L47"/>
    <mergeCell ref="M46:M47"/>
    <mergeCell ref="AC44:AC45"/>
    <mergeCell ref="E45:F45"/>
    <mergeCell ref="G45:H45"/>
    <mergeCell ref="I45:J45"/>
    <mergeCell ref="T45:U45"/>
    <mergeCell ref="V45:W45"/>
    <mergeCell ref="X45:Y45"/>
    <mergeCell ref="P44:S45"/>
    <mergeCell ref="Z44:Z45"/>
    <mergeCell ref="AA44:AA45"/>
    <mergeCell ref="AB44:AB45"/>
    <mergeCell ref="Z36:AD37"/>
    <mergeCell ref="A42:D43"/>
    <mergeCell ref="K42:K43"/>
    <mergeCell ref="L42:L43"/>
    <mergeCell ref="M42:M43"/>
    <mergeCell ref="N42:N43"/>
    <mergeCell ref="P42:S43"/>
    <mergeCell ref="Z42:Z43"/>
    <mergeCell ref="V43:W43"/>
    <mergeCell ref="B36:B37"/>
    <mergeCell ref="C36:D37"/>
    <mergeCell ref="F36:K37"/>
    <mergeCell ref="L36:L37"/>
    <mergeCell ref="AC42:AC43"/>
    <mergeCell ref="M36:M37"/>
    <mergeCell ref="Q36:Q37"/>
    <mergeCell ref="R36:R37"/>
    <mergeCell ref="S36:X37"/>
    <mergeCell ref="AC40:AC41"/>
    <mergeCell ref="Z30:AD31"/>
    <mergeCell ref="B33:B34"/>
    <mergeCell ref="C33:D34"/>
    <mergeCell ref="F33:K34"/>
    <mergeCell ref="L33:L34"/>
    <mergeCell ref="M33:M34"/>
    <mergeCell ref="Q33:Q34"/>
    <mergeCell ref="R33:R34"/>
    <mergeCell ref="S33:X34"/>
    <mergeCell ref="Z33:AD34"/>
    <mergeCell ref="S27:X28"/>
    <mergeCell ref="Z27:AD28"/>
    <mergeCell ref="B30:B31"/>
    <mergeCell ref="C30:D31"/>
    <mergeCell ref="F30:K31"/>
    <mergeCell ref="L30:L31"/>
    <mergeCell ref="M30:M31"/>
    <mergeCell ref="Q30:Q31"/>
    <mergeCell ref="R30:R31"/>
    <mergeCell ref="S30:X31"/>
    <mergeCell ref="R24:R25"/>
    <mergeCell ref="S24:X25"/>
    <mergeCell ref="Z24:AD25"/>
    <mergeCell ref="B27:B28"/>
    <mergeCell ref="C27:D28"/>
    <mergeCell ref="F27:K28"/>
    <mergeCell ref="L27:L28"/>
    <mergeCell ref="M27:M28"/>
    <mergeCell ref="Q27:Q28"/>
    <mergeCell ref="R27:R28"/>
    <mergeCell ref="B24:B25"/>
    <mergeCell ref="C24:D25"/>
    <mergeCell ref="F24:K25"/>
    <mergeCell ref="L24:L25"/>
    <mergeCell ref="M24:M25"/>
    <mergeCell ref="Q24:Q25"/>
    <mergeCell ref="Z20:AD20"/>
    <mergeCell ref="B21:B22"/>
    <mergeCell ref="C21:D22"/>
    <mergeCell ref="F21:K22"/>
    <mergeCell ref="L21:L22"/>
    <mergeCell ref="M21:M22"/>
    <mergeCell ref="Q21:Q22"/>
    <mergeCell ref="R21:R22"/>
    <mergeCell ref="S21:X22"/>
    <mergeCell ref="Z21:AD22"/>
    <mergeCell ref="Z7:AA7"/>
    <mergeCell ref="C8:D18"/>
    <mergeCell ref="G8:H18"/>
    <mergeCell ref="K8:L18"/>
    <mergeCell ref="R8:S18"/>
    <mergeCell ref="V8:W18"/>
    <mergeCell ref="Z8:AA18"/>
    <mergeCell ref="C7:D7"/>
    <mergeCell ref="G7:H7"/>
    <mergeCell ref="U1:AB1"/>
    <mergeCell ref="G3:H3"/>
    <mergeCell ref="V3:W3"/>
    <mergeCell ref="V2:AB2"/>
    <mergeCell ref="M3:Q3"/>
    <mergeCell ref="K7:L7"/>
    <mergeCell ref="R7:S7"/>
    <mergeCell ref="A1:I1"/>
    <mergeCell ref="R1:T1"/>
    <mergeCell ref="V7:W7"/>
    <mergeCell ref="AA40:AA41"/>
    <mergeCell ref="AB40:AB41"/>
    <mergeCell ref="AA42:AA43"/>
    <mergeCell ref="AB42:AB43"/>
    <mergeCell ref="A40:D41"/>
    <mergeCell ref="E40:F41"/>
    <mergeCell ref="G40:H41"/>
    <mergeCell ref="I40:J41"/>
    <mergeCell ref="P40:S41"/>
    <mergeCell ref="T40:U41"/>
    <mergeCell ref="T43:U43"/>
    <mergeCell ref="Z40:Z41"/>
    <mergeCell ref="K40:K41"/>
    <mergeCell ref="L40:L41"/>
    <mergeCell ref="M40:M41"/>
    <mergeCell ref="N40:N41"/>
    <mergeCell ref="X43:Y43"/>
    <mergeCell ref="V40:W41"/>
    <mergeCell ref="X40:Y41"/>
    <mergeCell ref="A48:N48"/>
    <mergeCell ref="E43:F43"/>
    <mergeCell ref="G43:H43"/>
    <mergeCell ref="I43:J43"/>
    <mergeCell ref="A44:D45"/>
    <mergeCell ref="K44:K45"/>
    <mergeCell ref="L44:L45"/>
    <mergeCell ref="M44:M45"/>
    <mergeCell ref="N44:N4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54"/>
  <sheetViews>
    <sheetView view="pageBreakPreview" zoomScale="60" zoomScalePageLayoutView="0" workbookViewId="0" topLeftCell="A1">
      <selection activeCell="E3" sqref="E3"/>
    </sheetView>
  </sheetViews>
  <sheetFormatPr defaultColWidth="9.00390625" defaultRowHeight="13.5"/>
  <cols>
    <col min="1" max="38" width="5.625" style="0" customWidth="1"/>
    <col min="39" max="40" width="3.625" style="0" customWidth="1"/>
  </cols>
  <sheetData>
    <row r="1" spans="1:29" ht="24.75" customHeight="1">
      <c r="A1" s="216" t="s">
        <v>101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R1" s="216" t="s">
        <v>0</v>
      </c>
      <c r="S1" s="216"/>
      <c r="T1" s="216"/>
      <c r="U1" s="216" t="str">
        <f>'組合せ'!Q8</f>
        <v>宇都宮市平出サッカー場</v>
      </c>
      <c r="V1" s="216"/>
      <c r="W1" s="216"/>
      <c r="X1" s="216"/>
      <c r="Y1" s="216"/>
      <c r="Z1" s="216"/>
      <c r="AA1" s="216"/>
      <c r="AB1" s="216"/>
      <c r="AC1" s="216"/>
    </row>
    <row r="2" spans="22:28" ht="24.75" customHeight="1">
      <c r="V2" s="213" t="s">
        <v>97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59</v>
      </c>
      <c r="H3" s="218"/>
      <c r="I3" s="41"/>
      <c r="N3" s="219"/>
      <c r="O3" s="219"/>
      <c r="P3" s="219"/>
      <c r="R3" s="41"/>
      <c r="S3" s="41"/>
      <c r="T3" s="41"/>
      <c r="U3" s="41"/>
      <c r="V3" s="218" t="s">
        <v>92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308" t="s">
        <v>172</v>
      </c>
      <c r="D8" s="308"/>
      <c r="E8" s="54"/>
      <c r="F8" s="54"/>
      <c r="G8" s="308" t="s">
        <v>173</v>
      </c>
      <c r="H8" s="308"/>
      <c r="I8" s="54"/>
      <c r="J8" s="54"/>
      <c r="K8" s="308" t="s">
        <v>174</v>
      </c>
      <c r="L8" s="308"/>
      <c r="M8" s="54"/>
      <c r="N8" s="55"/>
      <c r="O8" s="55"/>
      <c r="P8" s="55"/>
      <c r="Q8" s="56"/>
      <c r="R8" s="308" t="s">
        <v>175</v>
      </c>
      <c r="S8" s="308"/>
      <c r="T8" s="54"/>
      <c r="U8" s="54"/>
      <c r="V8" s="308" t="s">
        <v>176</v>
      </c>
      <c r="W8" s="308"/>
      <c r="X8" s="54"/>
      <c r="Y8" s="54"/>
      <c r="Z8" s="308" t="s">
        <v>177</v>
      </c>
      <c r="AA8" s="308"/>
    </row>
    <row r="9" spans="3:27" ht="24.75" customHeight="1">
      <c r="C9" s="308"/>
      <c r="D9" s="308"/>
      <c r="E9" s="54"/>
      <c r="F9" s="54"/>
      <c r="G9" s="308"/>
      <c r="H9" s="308"/>
      <c r="I9" s="54"/>
      <c r="J9" s="54"/>
      <c r="K9" s="308"/>
      <c r="L9" s="308"/>
      <c r="M9" s="54"/>
      <c r="N9" s="55"/>
      <c r="O9" s="55"/>
      <c r="P9" s="55"/>
      <c r="Q9" s="56"/>
      <c r="R9" s="308"/>
      <c r="S9" s="308"/>
      <c r="T9" s="54"/>
      <c r="U9" s="54"/>
      <c r="V9" s="308"/>
      <c r="W9" s="308"/>
      <c r="X9" s="54"/>
      <c r="Y9" s="54"/>
      <c r="Z9" s="308"/>
      <c r="AA9" s="308"/>
    </row>
    <row r="10" spans="3:27" ht="24.75" customHeight="1">
      <c r="C10" s="308"/>
      <c r="D10" s="308"/>
      <c r="E10" s="54"/>
      <c r="F10" s="54"/>
      <c r="G10" s="308"/>
      <c r="H10" s="308"/>
      <c r="I10" s="54"/>
      <c r="J10" s="54"/>
      <c r="K10" s="308"/>
      <c r="L10" s="308"/>
      <c r="M10" s="54"/>
      <c r="N10" s="55"/>
      <c r="O10" s="55"/>
      <c r="P10" s="55"/>
      <c r="Q10" s="56"/>
      <c r="R10" s="308"/>
      <c r="S10" s="308"/>
      <c r="T10" s="54"/>
      <c r="U10" s="54"/>
      <c r="V10" s="308"/>
      <c r="W10" s="308"/>
      <c r="X10" s="54"/>
      <c r="Y10" s="54"/>
      <c r="Z10" s="308"/>
      <c r="AA10" s="308"/>
    </row>
    <row r="11" spans="3:27" ht="24.75" customHeight="1">
      <c r="C11" s="308"/>
      <c r="D11" s="308"/>
      <c r="E11" s="54"/>
      <c r="F11" s="54"/>
      <c r="G11" s="308"/>
      <c r="H11" s="308"/>
      <c r="I11" s="54"/>
      <c r="J11" s="54"/>
      <c r="K11" s="308"/>
      <c r="L11" s="308"/>
      <c r="M11" s="54"/>
      <c r="N11" s="55"/>
      <c r="O11" s="55"/>
      <c r="P11" s="55"/>
      <c r="Q11" s="56"/>
      <c r="R11" s="308"/>
      <c r="S11" s="308"/>
      <c r="T11" s="54"/>
      <c r="U11" s="54"/>
      <c r="V11" s="308"/>
      <c r="W11" s="308"/>
      <c r="X11" s="54"/>
      <c r="Y11" s="54"/>
      <c r="Z11" s="308"/>
      <c r="AA11" s="308"/>
    </row>
    <row r="12" spans="3:27" ht="24.75" customHeight="1">
      <c r="C12" s="308"/>
      <c r="D12" s="308"/>
      <c r="E12" s="54"/>
      <c r="F12" s="54"/>
      <c r="G12" s="308"/>
      <c r="H12" s="308"/>
      <c r="I12" s="54"/>
      <c r="J12" s="54"/>
      <c r="K12" s="308"/>
      <c r="L12" s="308"/>
      <c r="M12" s="54"/>
      <c r="N12" s="55"/>
      <c r="O12" s="55"/>
      <c r="P12" s="55"/>
      <c r="Q12" s="56"/>
      <c r="R12" s="308"/>
      <c r="S12" s="308"/>
      <c r="T12" s="54"/>
      <c r="U12" s="54"/>
      <c r="V12" s="308"/>
      <c r="W12" s="308"/>
      <c r="X12" s="54"/>
      <c r="Y12" s="54"/>
      <c r="Z12" s="308"/>
      <c r="AA12" s="308"/>
    </row>
    <row r="13" spans="3:27" ht="24.75" customHeight="1">
      <c r="C13" s="308"/>
      <c r="D13" s="308"/>
      <c r="E13" s="54"/>
      <c r="F13" s="54"/>
      <c r="G13" s="308"/>
      <c r="H13" s="308"/>
      <c r="I13" s="54"/>
      <c r="J13" s="54"/>
      <c r="K13" s="308"/>
      <c r="L13" s="308"/>
      <c r="M13" s="54"/>
      <c r="N13" s="55"/>
      <c r="O13" s="55"/>
      <c r="P13" s="55"/>
      <c r="Q13" s="56"/>
      <c r="R13" s="308"/>
      <c r="S13" s="308"/>
      <c r="T13" s="54"/>
      <c r="U13" s="54"/>
      <c r="V13" s="308"/>
      <c r="W13" s="308"/>
      <c r="X13" s="54"/>
      <c r="Y13" s="54"/>
      <c r="Z13" s="308"/>
      <c r="AA13" s="308"/>
    </row>
    <row r="14" spans="3:27" ht="24.75" customHeight="1">
      <c r="C14" s="308"/>
      <c r="D14" s="308"/>
      <c r="E14" s="54"/>
      <c r="F14" s="54"/>
      <c r="G14" s="308"/>
      <c r="H14" s="308"/>
      <c r="I14" s="54"/>
      <c r="J14" s="54"/>
      <c r="K14" s="308"/>
      <c r="L14" s="308"/>
      <c r="M14" s="54"/>
      <c r="N14" s="55"/>
      <c r="O14" s="55"/>
      <c r="P14" s="55"/>
      <c r="Q14" s="56"/>
      <c r="R14" s="308"/>
      <c r="S14" s="308"/>
      <c r="T14" s="54"/>
      <c r="U14" s="54"/>
      <c r="V14" s="308"/>
      <c r="W14" s="308"/>
      <c r="X14" s="54"/>
      <c r="Y14" s="54"/>
      <c r="Z14" s="308"/>
      <c r="AA14" s="308"/>
    </row>
    <row r="15" spans="3:27" ht="24.75" customHeight="1">
      <c r="C15" s="308"/>
      <c r="D15" s="308"/>
      <c r="E15" s="54"/>
      <c r="F15" s="54"/>
      <c r="G15" s="308"/>
      <c r="H15" s="308"/>
      <c r="I15" s="54"/>
      <c r="J15" s="54"/>
      <c r="K15" s="308"/>
      <c r="L15" s="308"/>
      <c r="M15" s="54"/>
      <c r="N15" s="55"/>
      <c r="O15" s="55"/>
      <c r="P15" s="55"/>
      <c r="Q15" s="56"/>
      <c r="R15" s="308"/>
      <c r="S15" s="308"/>
      <c r="T15" s="54"/>
      <c r="U15" s="54"/>
      <c r="V15" s="308"/>
      <c r="W15" s="308"/>
      <c r="X15" s="54"/>
      <c r="Y15" s="54"/>
      <c r="Z15" s="308"/>
      <c r="AA15" s="308"/>
    </row>
    <row r="16" spans="3:27" ht="24.75" customHeight="1">
      <c r="C16" s="308"/>
      <c r="D16" s="308"/>
      <c r="E16" s="54"/>
      <c r="F16" s="54"/>
      <c r="G16" s="308"/>
      <c r="H16" s="308"/>
      <c r="I16" s="54"/>
      <c r="J16" s="54"/>
      <c r="K16" s="308"/>
      <c r="L16" s="308"/>
      <c r="M16" s="54"/>
      <c r="N16" s="55"/>
      <c r="O16" s="55"/>
      <c r="P16" s="55"/>
      <c r="Q16" s="56"/>
      <c r="R16" s="308"/>
      <c r="S16" s="308"/>
      <c r="T16" s="54"/>
      <c r="U16" s="54"/>
      <c r="V16" s="308"/>
      <c r="W16" s="308"/>
      <c r="X16" s="54"/>
      <c r="Y16" s="54"/>
      <c r="Z16" s="308"/>
      <c r="AA16" s="308"/>
    </row>
    <row r="17" spans="3:27" ht="24.75" customHeight="1">
      <c r="C17" s="308"/>
      <c r="D17" s="308"/>
      <c r="E17" s="54"/>
      <c r="F17" s="54"/>
      <c r="G17" s="308"/>
      <c r="H17" s="308"/>
      <c r="I17" s="54"/>
      <c r="J17" s="54"/>
      <c r="K17" s="308"/>
      <c r="L17" s="308"/>
      <c r="M17" s="54"/>
      <c r="N17" s="55"/>
      <c r="O17" s="55"/>
      <c r="P17" s="55"/>
      <c r="Q17" s="56"/>
      <c r="R17" s="308"/>
      <c r="S17" s="308"/>
      <c r="T17" s="54"/>
      <c r="U17" s="54"/>
      <c r="V17" s="308"/>
      <c r="W17" s="308"/>
      <c r="X17" s="54"/>
      <c r="Y17" s="54"/>
      <c r="Z17" s="308"/>
      <c r="AA17" s="308"/>
    </row>
    <row r="18" spans="3:27" ht="24.75" customHeight="1">
      <c r="C18" s="308"/>
      <c r="D18" s="308"/>
      <c r="E18" s="54"/>
      <c r="F18" s="54"/>
      <c r="G18" s="308"/>
      <c r="H18" s="308"/>
      <c r="I18" s="54"/>
      <c r="J18" s="54"/>
      <c r="K18" s="308"/>
      <c r="L18" s="308"/>
      <c r="M18" s="54"/>
      <c r="N18" s="55"/>
      <c r="O18" s="55"/>
      <c r="P18" s="55"/>
      <c r="Q18" s="56"/>
      <c r="R18" s="308"/>
      <c r="S18" s="308"/>
      <c r="T18" s="54"/>
      <c r="U18" s="54"/>
      <c r="V18" s="308"/>
      <c r="W18" s="308"/>
      <c r="X18" s="54"/>
      <c r="Y18" s="54"/>
      <c r="Z18" s="308"/>
      <c r="AA18" s="308"/>
    </row>
    <row r="19" ht="24.75" customHeight="1"/>
    <row r="20" spans="1:30" ht="24.75" customHeight="1">
      <c r="A20" s="206" t="s">
        <v>56</v>
      </c>
      <c r="B20" s="206"/>
      <c r="C20" s="206"/>
      <c r="D20" s="206"/>
      <c r="E20" s="206"/>
      <c r="Z20" s="180"/>
      <c r="AA20" s="180"/>
      <c r="AB20" s="180"/>
      <c r="AC20" s="180"/>
      <c r="AD20" s="180"/>
    </row>
    <row r="21" spans="1:30" ht="24.75" customHeight="1">
      <c r="A21" s="99"/>
      <c r="B21" s="99" t="s">
        <v>93</v>
      </c>
      <c r="C21" s="99"/>
      <c r="D21" s="99"/>
      <c r="E21" s="99"/>
      <c r="Z21" s="72"/>
      <c r="AA21" s="72"/>
      <c r="AB21" s="72"/>
      <c r="AC21" s="72"/>
      <c r="AD21" s="72"/>
    </row>
    <row r="22" spans="2:30" ht="24.75" customHeight="1">
      <c r="B22" s="207" t="s">
        <v>60</v>
      </c>
      <c r="C22" s="224">
        <v>0.3958333333333333</v>
      </c>
      <c r="D22" s="224"/>
      <c r="F22" s="339" t="str">
        <f>C8</f>
        <v>栃木ＳＣジュニア</v>
      </c>
      <c r="G22" s="339"/>
      <c r="H22" s="339"/>
      <c r="I22" s="339"/>
      <c r="J22" s="339"/>
      <c r="K22" s="339"/>
      <c r="L22" s="335">
        <f>N22+N23</f>
        <v>0</v>
      </c>
      <c r="M22" s="342" t="s">
        <v>61</v>
      </c>
      <c r="N22" s="13">
        <v>0</v>
      </c>
      <c r="O22" s="13" t="s">
        <v>62</v>
      </c>
      <c r="P22" s="13">
        <v>0</v>
      </c>
      <c r="Q22" s="333" t="s">
        <v>63</v>
      </c>
      <c r="R22" s="338">
        <f>P22+P23</f>
        <v>0</v>
      </c>
      <c r="S22" s="334" t="str">
        <f>G8</f>
        <v>烏山ＦＣウィングス</v>
      </c>
      <c r="T22" s="334"/>
      <c r="U22" s="334"/>
      <c r="V22" s="334"/>
      <c r="W22" s="334"/>
      <c r="X22" s="334"/>
      <c r="Z22" s="231" t="s">
        <v>57</v>
      </c>
      <c r="AA22" s="231"/>
      <c r="AB22" s="231"/>
      <c r="AC22" s="231"/>
      <c r="AD22" s="231"/>
    </row>
    <row r="23" spans="2:30" ht="24.75" customHeight="1">
      <c r="B23" s="207"/>
      <c r="C23" s="224"/>
      <c r="D23" s="224"/>
      <c r="F23" s="339"/>
      <c r="G23" s="339"/>
      <c r="H23" s="339"/>
      <c r="I23" s="339"/>
      <c r="J23" s="339"/>
      <c r="K23" s="339"/>
      <c r="L23" s="335"/>
      <c r="M23" s="342"/>
      <c r="N23" s="13">
        <v>0</v>
      </c>
      <c r="O23" s="13" t="s">
        <v>64</v>
      </c>
      <c r="P23" s="13">
        <v>0</v>
      </c>
      <c r="Q23" s="333"/>
      <c r="R23" s="338"/>
      <c r="S23" s="334"/>
      <c r="T23" s="334"/>
      <c r="U23" s="334"/>
      <c r="V23" s="334"/>
      <c r="W23" s="334"/>
      <c r="X23" s="334"/>
      <c r="Z23" s="231"/>
      <c r="AA23" s="231"/>
      <c r="AB23" s="231"/>
      <c r="AC23" s="231"/>
      <c r="AD23" s="231"/>
    </row>
    <row r="24" spans="2:30" ht="24.75" customHeight="1">
      <c r="B24" s="13"/>
      <c r="C24" s="66"/>
      <c r="D24" s="66"/>
      <c r="F24" s="96"/>
      <c r="G24" s="96"/>
      <c r="H24" s="96"/>
      <c r="I24" s="96"/>
      <c r="J24" s="86"/>
      <c r="K24" s="86"/>
      <c r="L24" s="83"/>
      <c r="M24" s="84"/>
      <c r="N24" s="13"/>
      <c r="O24" s="13"/>
      <c r="P24" s="13"/>
      <c r="Q24" s="85"/>
      <c r="R24" s="86"/>
      <c r="S24" s="96"/>
      <c r="T24" s="96"/>
      <c r="U24" s="96"/>
      <c r="V24" s="96"/>
      <c r="W24" s="86"/>
      <c r="X24" s="86"/>
      <c r="Z24" s="14"/>
      <c r="AA24" s="14"/>
      <c r="AB24" s="14"/>
      <c r="AC24" s="14"/>
      <c r="AD24" s="14"/>
    </row>
    <row r="25" spans="2:30" ht="24.75" customHeight="1">
      <c r="B25" s="207" t="s">
        <v>65</v>
      </c>
      <c r="C25" s="224">
        <v>0.4618055555555556</v>
      </c>
      <c r="D25" s="224"/>
      <c r="F25" s="334" t="str">
        <f>G8</f>
        <v>烏山ＦＣウィングス</v>
      </c>
      <c r="G25" s="334"/>
      <c r="H25" s="334"/>
      <c r="I25" s="334"/>
      <c r="J25" s="334"/>
      <c r="K25" s="334"/>
      <c r="L25" s="335">
        <f>N25+N26</f>
        <v>0</v>
      </c>
      <c r="M25" s="342" t="s">
        <v>66</v>
      </c>
      <c r="N25" s="13">
        <v>0</v>
      </c>
      <c r="O25" s="13" t="s">
        <v>64</v>
      </c>
      <c r="P25" s="13">
        <v>0</v>
      </c>
      <c r="Q25" s="333" t="s">
        <v>67</v>
      </c>
      <c r="R25" s="338">
        <f>P25+P26</f>
        <v>0</v>
      </c>
      <c r="S25" s="339" t="str">
        <f>K8</f>
        <v>ヴェルフェＵ－12</v>
      </c>
      <c r="T25" s="339"/>
      <c r="U25" s="339"/>
      <c r="V25" s="339"/>
      <c r="W25" s="339"/>
      <c r="X25" s="339"/>
      <c r="Z25" s="231" t="s">
        <v>57</v>
      </c>
      <c r="AA25" s="231"/>
      <c r="AB25" s="231"/>
      <c r="AC25" s="231"/>
      <c r="AD25" s="231"/>
    </row>
    <row r="26" spans="2:30" ht="24.75" customHeight="1">
      <c r="B26" s="207"/>
      <c r="C26" s="224"/>
      <c r="D26" s="224"/>
      <c r="F26" s="334"/>
      <c r="G26" s="334"/>
      <c r="H26" s="334"/>
      <c r="I26" s="334"/>
      <c r="J26" s="334"/>
      <c r="K26" s="334"/>
      <c r="L26" s="335"/>
      <c r="M26" s="342"/>
      <c r="N26" s="13">
        <v>0</v>
      </c>
      <c r="O26" s="13" t="s">
        <v>64</v>
      </c>
      <c r="P26" s="13">
        <v>0</v>
      </c>
      <c r="Q26" s="333"/>
      <c r="R26" s="338"/>
      <c r="S26" s="339"/>
      <c r="T26" s="339"/>
      <c r="U26" s="339"/>
      <c r="V26" s="339"/>
      <c r="W26" s="339"/>
      <c r="X26" s="339"/>
      <c r="Z26" s="231"/>
      <c r="AA26" s="231"/>
      <c r="AB26" s="231"/>
      <c r="AC26" s="231"/>
      <c r="AD26" s="231"/>
    </row>
    <row r="27" spans="2:30" ht="24.75" customHeight="1">
      <c r="B27" s="13"/>
      <c r="C27" s="66"/>
      <c r="D27" s="66"/>
      <c r="F27" s="96"/>
      <c r="G27" s="96"/>
      <c r="H27" s="96"/>
      <c r="I27" s="96"/>
      <c r="J27" s="86"/>
      <c r="K27" s="86"/>
      <c r="L27" s="83"/>
      <c r="M27" s="84"/>
      <c r="N27" s="13"/>
      <c r="O27" s="13"/>
      <c r="P27" s="13"/>
      <c r="Q27" s="85"/>
      <c r="R27" s="86"/>
      <c r="S27" s="96"/>
      <c r="T27" s="96"/>
      <c r="U27" s="96"/>
      <c r="V27" s="96"/>
      <c r="W27" s="86"/>
      <c r="X27" s="86"/>
      <c r="Z27" s="14"/>
      <c r="AA27" s="14"/>
      <c r="AB27" s="14"/>
      <c r="AC27" s="14"/>
      <c r="AD27" s="14"/>
    </row>
    <row r="28" spans="2:30" ht="24.75" customHeight="1">
      <c r="B28" s="207" t="s">
        <v>68</v>
      </c>
      <c r="C28" s="224">
        <v>0.5277777777777778</v>
      </c>
      <c r="D28" s="224"/>
      <c r="F28" s="197" t="str">
        <f>C8</f>
        <v>栃木ＳＣジュニア</v>
      </c>
      <c r="G28" s="197"/>
      <c r="H28" s="197"/>
      <c r="I28" s="197"/>
      <c r="J28" s="197"/>
      <c r="K28" s="197"/>
      <c r="L28" s="335">
        <f>N28+N29</f>
        <v>0</v>
      </c>
      <c r="M28" s="342" t="s">
        <v>66</v>
      </c>
      <c r="N28" s="13">
        <v>0</v>
      </c>
      <c r="O28" s="13" t="s">
        <v>64</v>
      </c>
      <c r="P28" s="13">
        <v>0</v>
      </c>
      <c r="Q28" s="333" t="s">
        <v>67</v>
      </c>
      <c r="R28" s="338">
        <f>P28+P29</f>
        <v>0</v>
      </c>
      <c r="S28" s="339" t="str">
        <f>K8</f>
        <v>ヴェルフェＵ－12</v>
      </c>
      <c r="T28" s="339"/>
      <c r="U28" s="339"/>
      <c r="V28" s="339"/>
      <c r="W28" s="339"/>
      <c r="X28" s="339"/>
      <c r="Z28" s="231" t="s">
        <v>57</v>
      </c>
      <c r="AA28" s="231"/>
      <c r="AB28" s="231"/>
      <c r="AC28" s="231"/>
      <c r="AD28" s="231"/>
    </row>
    <row r="29" spans="2:30" ht="24.75" customHeight="1">
      <c r="B29" s="207"/>
      <c r="C29" s="224"/>
      <c r="D29" s="224"/>
      <c r="F29" s="197"/>
      <c r="G29" s="197"/>
      <c r="H29" s="197"/>
      <c r="I29" s="197"/>
      <c r="J29" s="197"/>
      <c r="K29" s="197"/>
      <c r="L29" s="335"/>
      <c r="M29" s="342"/>
      <c r="N29" s="13">
        <v>0</v>
      </c>
      <c r="O29" s="13" t="s">
        <v>64</v>
      </c>
      <c r="P29" s="13">
        <v>0</v>
      </c>
      <c r="Q29" s="333"/>
      <c r="R29" s="338"/>
      <c r="S29" s="339"/>
      <c r="T29" s="339"/>
      <c r="U29" s="339"/>
      <c r="V29" s="339"/>
      <c r="W29" s="339"/>
      <c r="X29" s="339"/>
      <c r="Z29" s="231"/>
      <c r="AA29" s="231"/>
      <c r="AB29" s="231"/>
      <c r="AC29" s="231"/>
      <c r="AD29" s="231"/>
    </row>
    <row r="30" spans="2:30" ht="24.75" customHeight="1">
      <c r="B30" s="13"/>
      <c r="C30" s="57"/>
      <c r="D30" s="57"/>
      <c r="F30" s="100"/>
      <c r="G30" s="100"/>
      <c r="H30" s="100"/>
      <c r="I30" s="100"/>
      <c r="J30" s="100"/>
      <c r="K30" s="100"/>
      <c r="L30" s="83"/>
      <c r="M30" s="84"/>
      <c r="N30" s="13"/>
      <c r="O30" s="13"/>
      <c r="P30" s="13"/>
      <c r="Q30" s="85"/>
      <c r="R30" s="86"/>
      <c r="S30" s="96"/>
      <c r="T30" s="96"/>
      <c r="U30" s="96"/>
      <c r="V30" s="96"/>
      <c r="W30" s="96"/>
      <c r="X30" s="96"/>
      <c r="Z30" s="65"/>
      <c r="AA30" s="65"/>
      <c r="AB30" s="65"/>
      <c r="AC30" s="65"/>
      <c r="AD30" s="65"/>
    </row>
    <row r="31" spans="1:30" ht="24.75" customHeight="1">
      <c r="A31" s="99"/>
      <c r="B31" s="99" t="s">
        <v>94</v>
      </c>
      <c r="C31" s="66"/>
      <c r="D31" s="66"/>
      <c r="F31" s="96"/>
      <c r="G31" s="96"/>
      <c r="H31" s="96"/>
      <c r="I31" s="96"/>
      <c r="J31" s="86"/>
      <c r="K31" s="86"/>
      <c r="L31" s="83"/>
      <c r="M31" s="84"/>
      <c r="N31" s="13"/>
      <c r="O31" s="13"/>
      <c r="P31" s="13"/>
      <c r="Q31" s="85"/>
      <c r="R31" s="86"/>
      <c r="S31" s="96"/>
      <c r="T31" s="96"/>
      <c r="U31" s="96"/>
      <c r="V31" s="96"/>
      <c r="W31" s="86"/>
      <c r="X31" s="86"/>
      <c r="Z31" s="14"/>
      <c r="AA31" s="14"/>
      <c r="AB31" s="14"/>
      <c r="AC31" s="14"/>
      <c r="AD31" s="14"/>
    </row>
    <row r="32" spans="2:30" ht="24.75" customHeight="1">
      <c r="B32" s="207" t="s">
        <v>60</v>
      </c>
      <c r="C32" s="224">
        <v>0.3958333333333333</v>
      </c>
      <c r="D32" s="224"/>
      <c r="F32" s="334" t="str">
        <f>R8</f>
        <v>ＦＣアネーロ宇都宮</v>
      </c>
      <c r="G32" s="334"/>
      <c r="H32" s="334"/>
      <c r="I32" s="334"/>
      <c r="J32" s="334"/>
      <c r="K32" s="334"/>
      <c r="L32" s="335">
        <f>N32+N33</f>
        <v>0</v>
      </c>
      <c r="M32" s="342" t="s">
        <v>66</v>
      </c>
      <c r="N32" s="13">
        <v>0</v>
      </c>
      <c r="O32" s="13" t="s">
        <v>64</v>
      </c>
      <c r="P32" s="13">
        <v>0</v>
      </c>
      <c r="Q32" s="333" t="s">
        <v>67</v>
      </c>
      <c r="R32" s="338">
        <f>P32+P33</f>
        <v>0</v>
      </c>
      <c r="S32" s="339" t="str">
        <f>V8</f>
        <v>犬伏フットボールクラブ</v>
      </c>
      <c r="T32" s="339"/>
      <c r="U32" s="339"/>
      <c r="V32" s="339"/>
      <c r="W32" s="339"/>
      <c r="X32" s="339"/>
      <c r="Z32" s="231" t="s">
        <v>57</v>
      </c>
      <c r="AA32" s="231"/>
      <c r="AB32" s="231"/>
      <c r="AC32" s="231"/>
      <c r="AD32" s="231"/>
    </row>
    <row r="33" spans="2:30" ht="24.75" customHeight="1">
      <c r="B33" s="207"/>
      <c r="C33" s="224"/>
      <c r="D33" s="224"/>
      <c r="F33" s="334"/>
      <c r="G33" s="334"/>
      <c r="H33" s="334"/>
      <c r="I33" s="334"/>
      <c r="J33" s="334"/>
      <c r="K33" s="334"/>
      <c r="L33" s="335"/>
      <c r="M33" s="342"/>
      <c r="N33" s="13">
        <v>0</v>
      </c>
      <c r="O33" s="13" t="s">
        <v>64</v>
      </c>
      <c r="P33" s="13">
        <v>0</v>
      </c>
      <c r="Q33" s="333"/>
      <c r="R33" s="338"/>
      <c r="S33" s="339"/>
      <c r="T33" s="339"/>
      <c r="U33" s="339"/>
      <c r="V33" s="339"/>
      <c r="W33" s="339"/>
      <c r="X33" s="339"/>
      <c r="Z33" s="231"/>
      <c r="AA33" s="231"/>
      <c r="AB33" s="231"/>
      <c r="AC33" s="231"/>
      <c r="AD33" s="231"/>
    </row>
    <row r="34" spans="2:30" ht="24.75" customHeight="1">
      <c r="B34" s="13"/>
      <c r="C34" s="66"/>
      <c r="D34" s="66"/>
      <c r="F34" s="96"/>
      <c r="G34" s="96"/>
      <c r="H34" s="96"/>
      <c r="I34" s="96"/>
      <c r="J34" s="86"/>
      <c r="K34" s="86"/>
      <c r="L34" s="83"/>
      <c r="M34" s="97"/>
      <c r="N34" s="13"/>
      <c r="O34" s="13"/>
      <c r="P34" s="13"/>
      <c r="Q34" s="98"/>
      <c r="R34" s="86"/>
      <c r="S34" s="96"/>
      <c r="T34" s="96"/>
      <c r="U34" s="96"/>
      <c r="V34" s="96"/>
      <c r="W34" s="86"/>
      <c r="X34" s="86"/>
      <c r="Z34" s="14"/>
      <c r="AA34" s="14"/>
      <c r="AB34" s="14"/>
      <c r="AC34" s="14"/>
      <c r="AD34" s="14"/>
    </row>
    <row r="35" spans="2:30" ht="24.75" customHeight="1">
      <c r="B35" s="207" t="s">
        <v>65</v>
      </c>
      <c r="C35" s="224">
        <v>0.4618055555555556</v>
      </c>
      <c r="D35" s="224"/>
      <c r="F35" s="334" t="str">
        <f>V8</f>
        <v>犬伏フットボールクラブ</v>
      </c>
      <c r="G35" s="334"/>
      <c r="H35" s="334"/>
      <c r="I35" s="334"/>
      <c r="J35" s="334"/>
      <c r="K35" s="334"/>
      <c r="L35" s="335">
        <f>N35+N36</f>
        <v>0</v>
      </c>
      <c r="M35" s="342" t="s">
        <v>66</v>
      </c>
      <c r="N35" s="13">
        <v>0</v>
      </c>
      <c r="O35" s="13" t="s">
        <v>64</v>
      </c>
      <c r="P35" s="13">
        <v>0</v>
      </c>
      <c r="Q35" s="333" t="s">
        <v>67</v>
      </c>
      <c r="R35" s="338">
        <f>P35+P36</f>
        <v>0</v>
      </c>
      <c r="S35" s="339" t="str">
        <f>Z8</f>
        <v>ともぞうサッカークラブ</v>
      </c>
      <c r="T35" s="339"/>
      <c r="U35" s="339"/>
      <c r="V35" s="339"/>
      <c r="W35" s="339"/>
      <c r="X35" s="339"/>
      <c r="Z35" s="231" t="s">
        <v>57</v>
      </c>
      <c r="AA35" s="231"/>
      <c r="AB35" s="231"/>
      <c r="AC35" s="231"/>
      <c r="AD35" s="231"/>
    </row>
    <row r="36" spans="2:30" ht="24.75" customHeight="1">
      <c r="B36" s="207"/>
      <c r="C36" s="224"/>
      <c r="D36" s="224"/>
      <c r="F36" s="334"/>
      <c r="G36" s="334"/>
      <c r="H36" s="334"/>
      <c r="I36" s="334"/>
      <c r="J36" s="334"/>
      <c r="K36" s="334"/>
      <c r="L36" s="335"/>
      <c r="M36" s="342"/>
      <c r="N36" s="13">
        <v>0</v>
      </c>
      <c r="O36" s="13" t="s">
        <v>64</v>
      </c>
      <c r="P36" s="13">
        <v>0</v>
      </c>
      <c r="Q36" s="333"/>
      <c r="R36" s="338"/>
      <c r="S36" s="339"/>
      <c r="T36" s="339"/>
      <c r="U36" s="339"/>
      <c r="V36" s="339"/>
      <c r="W36" s="339"/>
      <c r="X36" s="339"/>
      <c r="Z36" s="231"/>
      <c r="AA36" s="231"/>
      <c r="AB36" s="231"/>
      <c r="AC36" s="231"/>
      <c r="AD36" s="231"/>
    </row>
    <row r="37" spans="2:30" ht="24.75" customHeight="1">
      <c r="B37" s="13"/>
      <c r="C37" s="66"/>
      <c r="D37" s="66"/>
      <c r="F37" s="96"/>
      <c r="G37" s="96"/>
      <c r="H37" s="96"/>
      <c r="I37" s="96"/>
      <c r="J37" s="86"/>
      <c r="K37" s="86"/>
      <c r="L37" s="83"/>
      <c r="M37" s="97"/>
      <c r="N37" s="13"/>
      <c r="O37" s="13"/>
      <c r="P37" s="13"/>
      <c r="Q37" s="98"/>
      <c r="R37" s="86"/>
      <c r="S37" s="96"/>
      <c r="T37" s="96"/>
      <c r="U37" s="96"/>
      <c r="V37" s="96"/>
      <c r="W37" s="86"/>
      <c r="X37" s="86"/>
      <c r="Z37" s="56"/>
      <c r="AA37" s="56"/>
      <c r="AB37" s="56"/>
      <c r="AC37" s="56"/>
      <c r="AD37" s="56"/>
    </row>
    <row r="38" spans="2:30" ht="24.75" customHeight="1">
      <c r="B38" s="207" t="s">
        <v>68</v>
      </c>
      <c r="C38" s="224">
        <v>0.5277777777777778</v>
      </c>
      <c r="D38" s="224"/>
      <c r="F38" s="334" t="str">
        <f>R8</f>
        <v>ＦＣアネーロ宇都宮</v>
      </c>
      <c r="G38" s="334"/>
      <c r="H38" s="334"/>
      <c r="I38" s="334"/>
      <c r="J38" s="334"/>
      <c r="K38" s="334"/>
      <c r="L38" s="335">
        <f>N38+N39</f>
        <v>0</v>
      </c>
      <c r="M38" s="342" t="s">
        <v>66</v>
      </c>
      <c r="N38" s="13">
        <v>0</v>
      </c>
      <c r="O38" s="13" t="s">
        <v>64</v>
      </c>
      <c r="P38" s="13">
        <v>0</v>
      </c>
      <c r="Q38" s="333" t="s">
        <v>67</v>
      </c>
      <c r="R38" s="338">
        <f>P38+P39</f>
        <v>0</v>
      </c>
      <c r="S38" s="339" t="str">
        <f>Z8</f>
        <v>ともぞうサッカークラブ</v>
      </c>
      <c r="T38" s="339"/>
      <c r="U38" s="339"/>
      <c r="V38" s="339"/>
      <c r="W38" s="339"/>
      <c r="X38" s="339"/>
      <c r="Z38" s="231" t="s">
        <v>57</v>
      </c>
      <c r="AA38" s="231"/>
      <c r="AB38" s="231"/>
      <c r="AC38" s="231"/>
      <c r="AD38" s="231"/>
    </row>
    <row r="39" spans="2:30" ht="24.75" customHeight="1">
      <c r="B39" s="207"/>
      <c r="C39" s="224"/>
      <c r="D39" s="224"/>
      <c r="F39" s="334"/>
      <c r="G39" s="334"/>
      <c r="H39" s="334"/>
      <c r="I39" s="334"/>
      <c r="J39" s="334"/>
      <c r="K39" s="334"/>
      <c r="L39" s="335"/>
      <c r="M39" s="342"/>
      <c r="N39" s="13">
        <v>0</v>
      </c>
      <c r="O39" s="13" t="s">
        <v>64</v>
      </c>
      <c r="P39" s="13">
        <v>0</v>
      </c>
      <c r="Q39" s="333"/>
      <c r="R39" s="338"/>
      <c r="S39" s="339"/>
      <c r="T39" s="339"/>
      <c r="U39" s="339"/>
      <c r="V39" s="339"/>
      <c r="W39" s="339"/>
      <c r="X39" s="339"/>
      <c r="Z39" s="231"/>
      <c r="AA39" s="231"/>
      <c r="AB39" s="231"/>
      <c r="AC39" s="231"/>
      <c r="AD39" s="231"/>
    </row>
    <row r="40" spans="2:30" ht="24.75" customHeight="1">
      <c r="B40" s="13"/>
      <c r="C40" s="57"/>
      <c r="D40" s="57"/>
      <c r="F40" s="96"/>
      <c r="G40" s="96"/>
      <c r="H40" s="96"/>
      <c r="I40" s="96"/>
      <c r="J40" s="96"/>
      <c r="K40" s="96"/>
      <c r="L40" s="83"/>
      <c r="M40" s="84"/>
      <c r="N40" s="13"/>
      <c r="O40" s="13"/>
      <c r="P40" s="13"/>
      <c r="Q40" s="85"/>
      <c r="R40" s="86"/>
      <c r="S40" s="96"/>
      <c r="T40" s="96"/>
      <c r="U40" s="96"/>
      <c r="V40" s="96"/>
      <c r="W40" s="96"/>
      <c r="X40" s="96"/>
      <c r="Z40" s="65"/>
      <c r="AA40" s="65"/>
      <c r="AB40" s="65"/>
      <c r="AC40" s="65"/>
      <c r="AD40" s="65"/>
    </row>
    <row r="41" spans="1:30" ht="24.75" customHeight="1">
      <c r="A41" s="206" t="s">
        <v>58</v>
      </c>
      <c r="B41" s="206"/>
      <c r="C41" s="206"/>
      <c r="D41" s="206"/>
      <c r="F41" s="96"/>
      <c r="G41" s="96"/>
      <c r="H41" s="96"/>
      <c r="I41" s="96"/>
      <c r="J41" s="96"/>
      <c r="K41" s="96"/>
      <c r="L41" s="83"/>
      <c r="M41" s="84"/>
      <c r="N41" s="13"/>
      <c r="O41" s="13"/>
      <c r="P41" s="13"/>
      <c r="Q41" s="85"/>
      <c r="R41" s="86"/>
      <c r="S41" s="96"/>
      <c r="T41" s="96"/>
      <c r="U41" s="96"/>
      <c r="V41" s="96"/>
      <c r="W41" s="96"/>
      <c r="X41" s="96"/>
      <c r="Z41" s="65"/>
      <c r="AA41" s="65"/>
      <c r="AB41" s="65"/>
      <c r="AC41" s="65"/>
      <c r="AD41" s="65"/>
    </row>
    <row r="42" spans="2:30" ht="24.75" customHeight="1">
      <c r="B42" s="207" t="s">
        <v>95</v>
      </c>
      <c r="C42" s="224">
        <v>0.59375</v>
      </c>
      <c r="D42" s="224"/>
      <c r="F42" s="334"/>
      <c r="G42" s="334"/>
      <c r="H42" s="334"/>
      <c r="I42" s="334"/>
      <c r="J42" s="334"/>
      <c r="K42" s="334"/>
      <c r="L42" s="335">
        <f>SUM(N42:N45)</f>
        <v>0</v>
      </c>
      <c r="M42" s="342" t="s">
        <v>31</v>
      </c>
      <c r="N42" s="13">
        <v>0</v>
      </c>
      <c r="O42" s="13" t="s">
        <v>32</v>
      </c>
      <c r="P42" s="13">
        <v>0</v>
      </c>
      <c r="Q42" s="333" t="s">
        <v>33</v>
      </c>
      <c r="R42" s="338">
        <f>P42+P43</f>
        <v>0</v>
      </c>
      <c r="S42" s="339"/>
      <c r="T42" s="339"/>
      <c r="U42" s="339"/>
      <c r="V42" s="339"/>
      <c r="W42" s="339"/>
      <c r="X42" s="339"/>
      <c r="Z42" s="231" t="s">
        <v>57</v>
      </c>
      <c r="AA42" s="231"/>
      <c r="AB42" s="231"/>
      <c r="AC42" s="231"/>
      <c r="AD42" s="231"/>
    </row>
    <row r="43" spans="2:30" ht="24.75" customHeight="1">
      <c r="B43" s="207"/>
      <c r="C43" s="224"/>
      <c r="D43" s="224"/>
      <c r="F43" s="334"/>
      <c r="G43" s="334"/>
      <c r="H43" s="334"/>
      <c r="I43" s="334"/>
      <c r="J43" s="334"/>
      <c r="K43" s="334"/>
      <c r="L43" s="335"/>
      <c r="M43" s="342"/>
      <c r="N43" s="13">
        <v>0</v>
      </c>
      <c r="O43" s="13" t="s">
        <v>64</v>
      </c>
      <c r="P43" s="13">
        <v>0</v>
      </c>
      <c r="Q43" s="333"/>
      <c r="R43" s="338"/>
      <c r="S43" s="339"/>
      <c r="T43" s="339"/>
      <c r="U43" s="339"/>
      <c r="V43" s="339"/>
      <c r="W43" s="339"/>
      <c r="X43" s="339"/>
      <c r="Z43" s="231"/>
      <c r="AA43" s="231"/>
      <c r="AB43" s="231"/>
      <c r="AC43" s="231"/>
      <c r="AD43" s="231"/>
    </row>
    <row r="44" spans="2:30" ht="24.75" customHeight="1">
      <c r="B44" s="13"/>
      <c r="C44" s="57"/>
      <c r="D44" s="57"/>
      <c r="F44" s="82"/>
      <c r="G44" s="82"/>
      <c r="H44" s="82"/>
      <c r="I44" s="82"/>
      <c r="J44" s="82"/>
      <c r="K44" s="82"/>
      <c r="L44" s="83"/>
      <c r="M44" s="342" t="s">
        <v>66</v>
      </c>
      <c r="N44" s="13">
        <v>0</v>
      </c>
      <c r="O44" s="13" t="s">
        <v>64</v>
      </c>
      <c r="P44" s="13">
        <v>0</v>
      </c>
      <c r="Q44" s="333" t="s">
        <v>67</v>
      </c>
      <c r="R44" s="86"/>
      <c r="S44" s="82"/>
      <c r="T44" s="82"/>
      <c r="U44" s="82"/>
      <c r="V44" s="82"/>
      <c r="W44" s="82"/>
      <c r="X44" s="82"/>
      <c r="Z44" s="65"/>
      <c r="AA44" s="65"/>
      <c r="AB44" s="65"/>
      <c r="AC44" s="65"/>
      <c r="AD44" s="65"/>
    </row>
    <row r="45" spans="3:24" ht="24.75" customHeight="1">
      <c r="C45" s="66"/>
      <c r="D45" s="66"/>
      <c r="F45" s="82"/>
      <c r="G45" s="82"/>
      <c r="H45" s="82"/>
      <c r="I45" s="82"/>
      <c r="J45" s="65"/>
      <c r="K45" s="65"/>
      <c r="L45" s="83"/>
      <c r="M45" s="342"/>
      <c r="N45" s="13">
        <v>0</v>
      </c>
      <c r="O45" s="13" t="s">
        <v>64</v>
      </c>
      <c r="P45" s="13">
        <v>0</v>
      </c>
      <c r="Q45" s="333"/>
      <c r="R45" s="86"/>
      <c r="S45" s="82"/>
      <c r="T45" s="82"/>
      <c r="U45" s="82"/>
      <c r="V45" s="82"/>
      <c r="W45" s="65"/>
      <c r="X45" s="65"/>
    </row>
    <row r="46" ht="24.75" customHeight="1"/>
    <row r="47" spans="1:29" ht="24.75" customHeight="1">
      <c r="A47" s="344" t="s">
        <v>69</v>
      </c>
      <c r="B47" s="345"/>
      <c r="C47" s="345"/>
      <c r="D47" s="346"/>
      <c r="E47" s="327" t="str">
        <f>A49</f>
        <v>栃木ＳＣジュニア</v>
      </c>
      <c r="F47" s="328"/>
      <c r="G47" s="327" t="str">
        <f>A51</f>
        <v>烏山ＦＣウィングス</v>
      </c>
      <c r="H47" s="328"/>
      <c r="I47" s="327" t="str">
        <f>A53</f>
        <v>ヴェルフェＵ－12</v>
      </c>
      <c r="J47" s="328"/>
      <c r="K47" s="258" t="s">
        <v>26</v>
      </c>
      <c r="L47" s="321" t="s">
        <v>27</v>
      </c>
      <c r="M47" s="336" t="s">
        <v>28</v>
      </c>
      <c r="N47" s="258" t="s">
        <v>29</v>
      </c>
      <c r="P47" s="344" t="s">
        <v>70</v>
      </c>
      <c r="Q47" s="345"/>
      <c r="R47" s="345"/>
      <c r="S47" s="346"/>
      <c r="T47" s="323" t="str">
        <f>P49</f>
        <v>ＦＣアネーロ宇都宮</v>
      </c>
      <c r="U47" s="324"/>
      <c r="V47" s="323" t="str">
        <f>P51</f>
        <v>犬伏フットボールクラブ</v>
      </c>
      <c r="W47" s="324"/>
      <c r="X47" s="323" t="str">
        <f>P53</f>
        <v>ともぞうサッカークラブ</v>
      </c>
      <c r="Y47" s="324"/>
      <c r="Z47" s="258" t="s">
        <v>26</v>
      </c>
      <c r="AA47" s="321" t="s">
        <v>27</v>
      </c>
      <c r="AB47" s="336" t="s">
        <v>28</v>
      </c>
      <c r="AC47" s="258" t="s">
        <v>29</v>
      </c>
    </row>
    <row r="48" spans="1:29" ht="32.25" customHeight="1">
      <c r="A48" s="347"/>
      <c r="B48" s="348"/>
      <c r="C48" s="348"/>
      <c r="D48" s="349"/>
      <c r="E48" s="329"/>
      <c r="F48" s="330"/>
      <c r="G48" s="329"/>
      <c r="H48" s="330"/>
      <c r="I48" s="329"/>
      <c r="J48" s="330"/>
      <c r="K48" s="259"/>
      <c r="L48" s="322"/>
      <c r="M48" s="337"/>
      <c r="N48" s="259"/>
      <c r="P48" s="347"/>
      <c r="Q48" s="348"/>
      <c r="R48" s="348"/>
      <c r="S48" s="349"/>
      <c r="T48" s="325"/>
      <c r="U48" s="326"/>
      <c r="V48" s="325"/>
      <c r="W48" s="326"/>
      <c r="X48" s="325"/>
      <c r="Y48" s="326"/>
      <c r="Z48" s="259"/>
      <c r="AA48" s="322"/>
      <c r="AB48" s="337"/>
      <c r="AC48" s="259"/>
    </row>
    <row r="49" spans="1:29" ht="24.75" customHeight="1">
      <c r="A49" s="302" t="str">
        <f>C8</f>
        <v>栃木ＳＣジュニア</v>
      </c>
      <c r="B49" s="303"/>
      <c r="C49" s="303"/>
      <c r="D49" s="304"/>
      <c r="E49" s="87"/>
      <c r="F49" s="88"/>
      <c r="G49" s="87">
        <f>L22</f>
        <v>0</v>
      </c>
      <c r="H49" s="88">
        <f>R22</f>
        <v>0</v>
      </c>
      <c r="I49" s="87">
        <f>L35</f>
        <v>0</v>
      </c>
      <c r="J49" s="88">
        <f>R35</f>
        <v>0</v>
      </c>
      <c r="K49" s="267">
        <f>IF(G49&gt;H49,3,IF(G49=H49,1))+IF(I49&gt;J49,3,IF(I49=J49,1))</f>
        <v>2</v>
      </c>
      <c r="L49" s="343"/>
      <c r="M49" s="331"/>
      <c r="N49" s="275"/>
      <c r="P49" s="302" t="str">
        <f>R8</f>
        <v>ＦＣアネーロ宇都宮</v>
      </c>
      <c r="Q49" s="303"/>
      <c r="R49" s="303"/>
      <c r="S49" s="304"/>
      <c r="T49" s="87"/>
      <c r="U49" s="88"/>
      <c r="V49" s="87">
        <f>L25</f>
        <v>0</v>
      </c>
      <c r="W49" s="88">
        <f>R25</f>
        <v>0</v>
      </c>
      <c r="X49" s="87">
        <f>L38</f>
        <v>0</v>
      </c>
      <c r="Y49" s="88">
        <f>R38</f>
        <v>0</v>
      </c>
      <c r="Z49" s="267">
        <f>IF(V49&gt;W49,3,IF(V49=W49,1))+IF(X49&gt;Y49,3,IF(X49=Y49,1))</f>
        <v>2</v>
      </c>
      <c r="AA49" s="340"/>
      <c r="AB49" s="267"/>
      <c r="AC49" s="275"/>
    </row>
    <row r="50" spans="1:29" ht="24.75" customHeight="1">
      <c r="A50" s="305"/>
      <c r="B50" s="306"/>
      <c r="C50" s="306"/>
      <c r="D50" s="307"/>
      <c r="E50" s="318"/>
      <c r="F50" s="319"/>
      <c r="G50" s="318" t="str">
        <f>IF(G49&gt;H49,"○",IF(G49&lt;H49,"×",IF(G49=H49,"△")))</f>
        <v>△</v>
      </c>
      <c r="H50" s="319"/>
      <c r="I50" s="318" t="str">
        <f>IF(I49&gt;J49,"○",IF(I49&lt;J49,"×",IF(I49=J49,"△")))</f>
        <v>△</v>
      </c>
      <c r="J50" s="319"/>
      <c r="K50" s="268"/>
      <c r="L50" s="341"/>
      <c r="M50" s="332"/>
      <c r="N50" s="276"/>
      <c r="P50" s="305"/>
      <c r="Q50" s="306"/>
      <c r="R50" s="306"/>
      <c r="S50" s="307"/>
      <c r="T50" s="318"/>
      <c r="U50" s="319"/>
      <c r="V50" s="318" t="str">
        <f>IF(V49&gt;W49,"○",IF(V49&lt;W49,"×",IF(V49=W49,"△")))</f>
        <v>△</v>
      </c>
      <c r="W50" s="319"/>
      <c r="X50" s="318" t="str">
        <f>IF(X49&gt;Y49,"○",IF(X49&lt;Y49,"×",IF(X49=Y49,"△")))</f>
        <v>△</v>
      </c>
      <c r="Y50" s="319"/>
      <c r="Z50" s="268"/>
      <c r="AA50" s="341"/>
      <c r="AB50" s="268"/>
      <c r="AC50" s="276"/>
    </row>
    <row r="51" spans="1:29" ht="24.75" customHeight="1">
      <c r="A51" s="302" t="str">
        <f>G8</f>
        <v>烏山ＦＣウィングス</v>
      </c>
      <c r="B51" s="303"/>
      <c r="C51" s="303"/>
      <c r="D51" s="304"/>
      <c r="E51" s="89">
        <f>R22</f>
        <v>0</v>
      </c>
      <c r="F51" s="90">
        <f>L22</f>
        <v>0</v>
      </c>
      <c r="G51" s="89"/>
      <c r="H51" s="90"/>
      <c r="I51" s="89">
        <f>L28</f>
        <v>0</v>
      </c>
      <c r="J51" s="90">
        <f>R28</f>
        <v>0</v>
      </c>
      <c r="K51" s="267">
        <f>IF(E51&gt;F51,3,IF(E51=F51,1))+IF(I51&gt;J51,3,IF(I51=J51,1))</f>
        <v>2</v>
      </c>
      <c r="L51" s="343"/>
      <c r="M51" s="277"/>
      <c r="N51" s="300"/>
      <c r="P51" s="302" t="str">
        <f>V8</f>
        <v>犬伏フットボールクラブ</v>
      </c>
      <c r="Q51" s="303"/>
      <c r="R51" s="303"/>
      <c r="S51" s="304"/>
      <c r="T51" s="91">
        <f>R25</f>
        <v>0</v>
      </c>
      <c r="U51" s="90">
        <f>L25</f>
        <v>0</v>
      </c>
      <c r="V51" s="91"/>
      <c r="W51" s="90"/>
      <c r="X51" s="89">
        <f>L32</f>
        <v>0</v>
      </c>
      <c r="Y51" s="90">
        <f>R32</f>
        <v>0</v>
      </c>
      <c r="Z51" s="267">
        <f>IF(T51&gt;U51,3,IF(T51=U51,1))+IF(X51&gt;Y51,3,IF(X51=Y51,1))</f>
        <v>2</v>
      </c>
      <c r="AA51" s="340"/>
      <c r="AB51" s="277"/>
      <c r="AC51" s="300"/>
    </row>
    <row r="52" spans="1:29" ht="24.75" customHeight="1">
      <c r="A52" s="305"/>
      <c r="B52" s="306"/>
      <c r="C52" s="306"/>
      <c r="D52" s="307"/>
      <c r="E52" s="318" t="str">
        <f>IF(E51&gt;F51,"○",IF(E51&lt;F51,"×",IF(E51=F51,"△")))</f>
        <v>△</v>
      </c>
      <c r="F52" s="319"/>
      <c r="G52" s="318"/>
      <c r="H52" s="319"/>
      <c r="I52" s="318" t="str">
        <f>IF(I51&gt;J51,"○",IF(I51&lt;J51,"×",IF(I51=J51,"△")))</f>
        <v>△</v>
      </c>
      <c r="J52" s="319"/>
      <c r="K52" s="268"/>
      <c r="L52" s="341"/>
      <c r="M52" s="278"/>
      <c r="N52" s="301"/>
      <c r="P52" s="305"/>
      <c r="Q52" s="306"/>
      <c r="R52" s="306"/>
      <c r="S52" s="307"/>
      <c r="T52" s="318" t="str">
        <f>IF(T51&gt;U51,"○",IF(T51&lt;U51,"×",IF(T51=U51,"△")))</f>
        <v>△</v>
      </c>
      <c r="U52" s="319"/>
      <c r="V52" s="318"/>
      <c r="W52" s="319"/>
      <c r="X52" s="318" t="str">
        <f>IF(X51&gt;Y51,"○",IF(X51&lt;Y51,"×",IF(X51=Y51,"△")))</f>
        <v>△</v>
      </c>
      <c r="Y52" s="319"/>
      <c r="Z52" s="268"/>
      <c r="AA52" s="341"/>
      <c r="AB52" s="278"/>
      <c r="AC52" s="301"/>
    </row>
    <row r="53" spans="1:29" ht="24.75" customHeight="1">
      <c r="A53" s="302" t="str">
        <f>K8</f>
        <v>ヴェルフェＵ－12</v>
      </c>
      <c r="B53" s="303"/>
      <c r="C53" s="303"/>
      <c r="D53" s="304"/>
      <c r="E53" s="89">
        <f>R35</f>
        <v>0</v>
      </c>
      <c r="F53" s="90">
        <f>L35</f>
        <v>0</v>
      </c>
      <c r="G53" s="92">
        <f>R28</f>
        <v>0</v>
      </c>
      <c r="H53" s="93">
        <f>L28</f>
        <v>0</v>
      </c>
      <c r="I53" s="89"/>
      <c r="J53" s="90"/>
      <c r="K53" s="267">
        <f>IF(E53&gt;F53,3,IF(E53=F53,1))+IF(G53&gt;H53,3,IF(G53=H53,1))</f>
        <v>2</v>
      </c>
      <c r="L53" s="343"/>
      <c r="M53" s="277"/>
      <c r="N53" s="300"/>
      <c r="P53" s="302" t="str">
        <f>Z8</f>
        <v>ともぞうサッカークラブ</v>
      </c>
      <c r="Q53" s="303"/>
      <c r="R53" s="303"/>
      <c r="S53" s="304"/>
      <c r="T53" s="92">
        <f>R38</f>
        <v>0</v>
      </c>
      <c r="U53" s="93">
        <f>L38</f>
        <v>0</v>
      </c>
      <c r="V53" s="92">
        <f>R32</f>
        <v>0</v>
      </c>
      <c r="W53" s="93">
        <f>L32</f>
        <v>0</v>
      </c>
      <c r="X53" s="94"/>
      <c r="Y53" s="95"/>
      <c r="Z53" s="267">
        <f>IF(T53&gt;U53,3,IF(T53=U53,1))+IF(V53&gt;W53,3,IF(V53=W53,1))</f>
        <v>2</v>
      </c>
      <c r="AA53" s="340"/>
      <c r="AB53" s="277"/>
      <c r="AC53" s="300"/>
    </row>
    <row r="54" spans="1:29" ht="24.75" customHeight="1">
      <c r="A54" s="305"/>
      <c r="B54" s="306"/>
      <c r="C54" s="306"/>
      <c r="D54" s="307"/>
      <c r="E54" s="318" t="str">
        <f>IF(E53&gt;F53,"○",IF(E53&lt;F53,"×",IF(E53=F53,"△")))</f>
        <v>△</v>
      </c>
      <c r="F54" s="319"/>
      <c r="G54" s="318" t="str">
        <f>IF(G53&gt;H53,"○",IF(G53&lt;H53,"×",IF(G53=H53,"△")))</f>
        <v>△</v>
      </c>
      <c r="H54" s="319"/>
      <c r="I54" s="318"/>
      <c r="J54" s="319"/>
      <c r="K54" s="268"/>
      <c r="L54" s="341"/>
      <c r="M54" s="278"/>
      <c r="N54" s="301"/>
      <c r="P54" s="305"/>
      <c r="Q54" s="306"/>
      <c r="R54" s="306"/>
      <c r="S54" s="307"/>
      <c r="T54" s="318" t="str">
        <f>IF(T53&gt;U53,"○",IF(T53&lt;U53,"×",IF(T53=U53,"△")))</f>
        <v>△</v>
      </c>
      <c r="U54" s="319"/>
      <c r="V54" s="318" t="str">
        <f>IF(V53&gt;W53,"○",IF(V53&lt;W53,"×",IF(V53=W53,"△")))</f>
        <v>△</v>
      </c>
      <c r="W54" s="319"/>
      <c r="X54" s="318"/>
      <c r="Y54" s="319"/>
      <c r="Z54" s="268"/>
      <c r="AA54" s="341"/>
      <c r="AB54" s="278"/>
      <c r="AC54" s="301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sheetProtection/>
  <mergeCells count="151">
    <mergeCell ref="AC49:AC50"/>
    <mergeCell ref="AB49:AB50"/>
    <mergeCell ref="AB53:AB54"/>
    <mergeCell ref="AC53:AC54"/>
    <mergeCell ref="AA53:AA54"/>
    <mergeCell ref="AA51:AA52"/>
    <mergeCell ref="AC51:AC52"/>
    <mergeCell ref="AB51:AB52"/>
    <mergeCell ref="B25:B26"/>
    <mergeCell ref="C25:D26"/>
    <mergeCell ref="F25:K26"/>
    <mergeCell ref="L25:L26"/>
    <mergeCell ref="Z38:AD39"/>
    <mergeCell ref="M38:M39"/>
    <mergeCell ref="Z28:AD29"/>
    <mergeCell ref="Q25:Q26"/>
    <mergeCell ref="R25:R26"/>
    <mergeCell ref="S25:X26"/>
    <mergeCell ref="L28:L29"/>
    <mergeCell ref="M28:M29"/>
    <mergeCell ref="M42:M43"/>
    <mergeCell ref="L32:L33"/>
    <mergeCell ref="M32:M33"/>
    <mergeCell ref="M35:M36"/>
    <mergeCell ref="L42:L43"/>
    <mergeCell ref="X54:Y54"/>
    <mergeCell ref="N53:N54"/>
    <mergeCell ref="P53:S54"/>
    <mergeCell ref="Z53:Z54"/>
    <mergeCell ref="T54:U54"/>
    <mergeCell ref="V54:W54"/>
    <mergeCell ref="T52:U52"/>
    <mergeCell ref="V52:W52"/>
    <mergeCell ref="A53:D54"/>
    <mergeCell ref="K53:K54"/>
    <mergeCell ref="L53:L54"/>
    <mergeCell ref="M53:M54"/>
    <mergeCell ref="E54:F54"/>
    <mergeCell ref="G54:H54"/>
    <mergeCell ref="I54:J54"/>
    <mergeCell ref="A51:D52"/>
    <mergeCell ref="G3:H3"/>
    <mergeCell ref="B28:B29"/>
    <mergeCell ref="X52:Y52"/>
    <mergeCell ref="Z51:Z52"/>
    <mergeCell ref="M51:M52"/>
    <mergeCell ref="E52:F52"/>
    <mergeCell ref="G52:H52"/>
    <mergeCell ref="I52:J52"/>
    <mergeCell ref="N51:N52"/>
    <mergeCell ref="P51:S52"/>
    <mergeCell ref="K51:K52"/>
    <mergeCell ref="L51:L52"/>
    <mergeCell ref="B38:B39"/>
    <mergeCell ref="C38:D39"/>
    <mergeCell ref="F38:K39"/>
    <mergeCell ref="L38:L39"/>
    <mergeCell ref="A47:D48"/>
    <mergeCell ref="K47:K48"/>
    <mergeCell ref="L47:L48"/>
    <mergeCell ref="E47:F48"/>
    <mergeCell ref="V2:AB2"/>
    <mergeCell ref="K7:L7"/>
    <mergeCell ref="R7:S7"/>
    <mergeCell ref="R1:T1"/>
    <mergeCell ref="V7:W7"/>
    <mergeCell ref="Z7:AA7"/>
    <mergeCell ref="N3:P3"/>
    <mergeCell ref="V3:W3"/>
    <mergeCell ref="U1:AC1"/>
    <mergeCell ref="A1:K1"/>
    <mergeCell ref="V8:W18"/>
    <mergeCell ref="Z8:AA18"/>
    <mergeCell ref="C7:D7"/>
    <mergeCell ref="G7:H7"/>
    <mergeCell ref="C8:D18"/>
    <mergeCell ref="G8:H18"/>
    <mergeCell ref="K8:L18"/>
    <mergeCell ref="R8:S18"/>
    <mergeCell ref="S38:X39"/>
    <mergeCell ref="B22:B23"/>
    <mergeCell ref="C22:D23"/>
    <mergeCell ref="F22:K23"/>
    <mergeCell ref="L22:L23"/>
    <mergeCell ref="M22:M23"/>
    <mergeCell ref="Q22:Q23"/>
    <mergeCell ref="M25:M26"/>
    <mergeCell ref="C28:D29"/>
    <mergeCell ref="F28:K29"/>
    <mergeCell ref="Z25:AD26"/>
    <mergeCell ref="Z20:AD20"/>
    <mergeCell ref="R22:R23"/>
    <mergeCell ref="S22:X23"/>
    <mergeCell ref="Z22:AD23"/>
    <mergeCell ref="R28:R29"/>
    <mergeCell ref="S28:X29"/>
    <mergeCell ref="AC47:AC48"/>
    <mergeCell ref="S42:X43"/>
    <mergeCell ref="Z32:AD33"/>
    <mergeCell ref="R35:R36"/>
    <mergeCell ref="S35:X36"/>
    <mergeCell ref="Z42:AD43"/>
    <mergeCell ref="P47:S48"/>
    <mergeCell ref="V47:W48"/>
    <mergeCell ref="Z35:AD36"/>
    <mergeCell ref="Z47:Z48"/>
    <mergeCell ref="B42:B43"/>
    <mergeCell ref="C42:D43"/>
    <mergeCell ref="Q35:Q36"/>
    <mergeCell ref="Q38:Q39"/>
    <mergeCell ref="R38:R39"/>
    <mergeCell ref="F42:K43"/>
    <mergeCell ref="X47:Y48"/>
    <mergeCell ref="T47:U48"/>
    <mergeCell ref="AA49:AA50"/>
    <mergeCell ref="M44:M45"/>
    <mergeCell ref="Q44:Q45"/>
    <mergeCell ref="A49:D50"/>
    <mergeCell ref="K49:K50"/>
    <mergeCell ref="L49:L50"/>
    <mergeCell ref="M49:M50"/>
    <mergeCell ref="Q32:Q33"/>
    <mergeCell ref="G47:H48"/>
    <mergeCell ref="I47:J48"/>
    <mergeCell ref="N49:N50"/>
    <mergeCell ref="P49:S50"/>
    <mergeCell ref="N47:N48"/>
    <mergeCell ref="Q42:Q43"/>
    <mergeCell ref="R42:R43"/>
    <mergeCell ref="R32:R33"/>
    <mergeCell ref="S32:X33"/>
    <mergeCell ref="AB47:AB48"/>
    <mergeCell ref="M47:M48"/>
    <mergeCell ref="E50:F50"/>
    <mergeCell ref="G50:H50"/>
    <mergeCell ref="I50:J50"/>
    <mergeCell ref="T50:U50"/>
    <mergeCell ref="AA47:AA48"/>
    <mergeCell ref="V50:W50"/>
    <mergeCell ref="X50:Y50"/>
    <mergeCell ref="Z49:Z50"/>
    <mergeCell ref="Q28:Q29"/>
    <mergeCell ref="A20:E20"/>
    <mergeCell ref="A41:D41"/>
    <mergeCell ref="B35:B36"/>
    <mergeCell ref="C35:D36"/>
    <mergeCell ref="F35:K36"/>
    <mergeCell ref="L35:L36"/>
    <mergeCell ref="B32:B33"/>
    <mergeCell ref="C32:D33"/>
    <mergeCell ref="F32:K3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777"/>
  <sheetViews>
    <sheetView view="pageBreakPreview" zoomScale="50" zoomScaleSheetLayoutView="50" zoomScalePageLayoutView="0" workbookViewId="0" topLeftCell="B1">
      <selection activeCell="X20" sqref="X20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16" t="s">
        <v>99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19</v>
      </c>
      <c r="S1" s="216"/>
      <c r="T1" s="216"/>
      <c r="U1" s="217" t="str">
        <f>'組合せ'!A7</f>
        <v>壬生町立壬生東小学校</v>
      </c>
      <c r="V1" s="217"/>
      <c r="W1" s="217"/>
      <c r="X1" s="217"/>
      <c r="Y1" s="217"/>
      <c r="Z1" s="217"/>
      <c r="AA1" s="217"/>
      <c r="AB1" s="217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3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4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220" t="str">
        <f>'組合せ'!C7</f>
        <v>ＪＦＣウィング</v>
      </c>
      <c r="D8" s="220"/>
      <c r="E8" s="54"/>
      <c r="F8" s="54"/>
      <c r="G8" s="221" t="str">
        <f>'組合せ'!C9</f>
        <v>栃木ＳＣジュニア</v>
      </c>
      <c r="H8" s="221"/>
      <c r="I8" s="54"/>
      <c r="J8" s="54"/>
      <c r="K8" s="308" t="str">
        <f>'組合せ'!C11</f>
        <v>三島ＦＣ</v>
      </c>
      <c r="L8" s="308"/>
      <c r="M8" s="54"/>
      <c r="N8" s="55"/>
      <c r="O8" s="55"/>
      <c r="P8" s="55"/>
      <c r="Q8" s="56"/>
      <c r="R8" s="308" t="str">
        <f>'組合せ'!C13</f>
        <v>ＫＳＣ鹿沼</v>
      </c>
      <c r="S8" s="308"/>
      <c r="T8" s="54"/>
      <c r="U8" s="54"/>
      <c r="V8" s="308" t="str">
        <f>'組合せ'!C15</f>
        <v>足利トレヴィータＦＣロッソ</v>
      </c>
      <c r="W8" s="308"/>
      <c r="X8" s="54"/>
      <c r="Y8" s="54"/>
      <c r="Z8" s="221" t="str">
        <f>'組合せ'!C17</f>
        <v>リフレＳＣ</v>
      </c>
      <c r="AA8" s="221"/>
    </row>
    <row r="9" spans="3:27" ht="24.75" customHeight="1">
      <c r="C9" s="220"/>
      <c r="D9" s="220"/>
      <c r="E9" s="54"/>
      <c r="F9" s="54"/>
      <c r="G9" s="221"/>
      <c r="H9" s="221"/>
      <c r="I9" s="54"/>
      <c r="J9" s="54"/>
      <c r="K9" s="308"/>
      <c r="L9" s="308"/>
      <c r="M9" s="54"/>
      <c r="N9" s="55"/>
      <c r="O9" s="55"/>
      <c r="P9" s="55"/>
      <c r="Q9" s="56"/>
      <c r="R9" s="308"/>
      <c r="S9" s="308"/>
      <c r="T9" s="54"/>
      <c r="U9" s="54"/>
      <c r="V9" s="308"/>
      <c r="W9" s="308"/>
      <c r="X9" s="54"/>
      <c r="Y9" s="54"/>
      <c r="Z9" s="221"/>
      <c r="AA9" s="221"/>
    </row>
    <row r="10" spans="3:27" ht="24.75" customHeight="1">
      <c r="C10" s="220"/>
      <c r="D10" s="220"/>
      <c r="E10" s="54"/>
      <c r="F10" s="54"/>
      <c r="G10" s="221"/>
      <c r="H10" s="221"/>
      <c r="I10" s="54"/>
      <c r="J10" s="54"/>
      <c r="K10" s="308"/>
      <c r="L10" s="308"/>
      <c r="M10" s="54"/>
      <c r="N10" s="55"/>
      <c r="O10" s="55"/>
      <c r="P10" s="55"/>
      <c r="Q10" s="56"/>
      <c r="R10" s="308"/>
      <c r="S10" s="308"/>
      <c r="T10" s="54"/>
      <c r="U10" s="54"/>
      <c r="V10" s="308"/>
      <c r="W10" s="308"/>
      <c r="X10" s="54"/>
      <c r="Y10" s="54"/>
      <c r="Z10" s="221"/>
      <c r="AA10" s="221"/>
    </row>
    <row r="11" spans="3:27" ht="24.75" customHeight="1">
      <c r="C11" s="220"/>
      <c r="D11" s="220"/>
      <c r="E11" s="54"/>
      <c r="F11" s="54"/>
      <c r="G11" s="221"/>
      <c r="H11" s="221"/>
      <c r="I11" s="54"/>
      <c r="J11" s="54"/>
      <c r="K11" s="308"/>
      <c r="L11" s="308"/>
      <c r="M11" s="54"/>
      <c r="N11" s="55"/>
      <c r="O11" s="55"/>
      <c r="P11" s="55"/>
      <c r="Q11" s="56"/>
      <c r="R11" s="308"/>
      <c r="S11" s="308"/>
      <c r="T11" s="54"/>
      <c r="U11" s="54"/>
      <c r="V11" s="308"/>
      <c r="W11" s="308"/>
      <c r="X11" s="54"/>
      <c r="Y11" s="54"/>
      <c r="Z11" s="221"/>
      <c r="AA11" s="221"/>
    </row>
    <row r="12" spans="3:27" ht="24.75" customHeight="1">
      <c r="C12" s="220"/>
      <c r="D12" s="220"/>
      <c r="E12" s="54"/>
      <c r="F12" s="54"/>
      <c r="G12" s="221"/>
      <c r="H12" s="221"/>
      <c r="I12" s="54"/>
      <c r="J12" s="54"/>
      <c r="K12" s="308"/>
      <c r="L12" s="308"/>
      <c r="M12" s="54"/>
      <c r="N12" s="55"/>
      <c r="O12" s="55"/>
      <c r="P12" s="55"/>
      <c r="Q12" s="56"/>
      <c r="R12" s="308"/>
      <c r="S12" s="308"/>
      <c r="T12" s="54"/>
      <c r="U12" s="54"/>
      <c r="V12" s="308"/>
      <c r="W12" s="308"/>
      <c r="X12" s="54"/>
      <c r="Y12" s="54"/>
      <c r="Z12" s="221"/>
      <c r="AA12" s="221"/>
    </row>
    <row r="13" spans="3:27" ht="24.75" customHeight="1">
      <c r="C13" s="220"/>
      <c r="D13" s="220"/>
      <c r="E13" s="54"/>
      <c r="F13" s="54"/>
      <c r="G13" s="221"/>
      <c r="H13" s="221"/>
      <c r="I13" s="54"/>
      <c r="J13" s="54"/>
      <c r="K13" s="308"/>
      <c r="L13" s="308"/>
      <c r="M13" s="54"/>
      <c r="N13" s="55"/>
      <c r="O13" s="55"/>
      <c r="P13" s="55"/>
      <c r="Q13" s="56"/>
      <c r="R13" s="308"/>
      <c r="S13" s="308"/>
      <c r="T13" s="54"/>
      <c r="U13" s="54"/>
      <c r="V13" s="308"/>
      <c r="W13" s="308"/>
      <c r="X13" s="54"/>
      <c r="Y13" s="54"/>
      <c r="Z13" s="221"/>
      <c r="AA13" s="221"/>
    </row>
    <row r="14" spans="3:27" ht="24.75" customHeight="1">
      <c r="C14" s="220"/>
      <c r="D14" s="220"/>
      <c r="E14" s="54"/>
      <c r="F14" s="54"/>
      <c r="G14" s="221"/>
      <c r="H14" s="221"/>
      <c r="I14" s="54"/>
      <c r="J14" s="54"/>
      <c r="K14" s="308"/>
      <c r="L14" s="308"/>
      <c r="M14" s="54"/>
      <c r="N14" s="55"/>
      <c r="O14" s="55"/>
      <c r="P14" s="55"/>
      <c r="Q14" s="56"/>
      <c r="R14" s="308"/>
      <c r="S14" s="308"/>
      <c r="T14" s="54"/>
      <c r="U14" s="54"/>
      <c r="V14" s="308"/>
      <c r="W14" s="308"/>
      <c r="X14" s="54"/>
      <c r="Y14" s="54"/>
      <c r="Z14" s="221"/>
      <c r="AA14" s="221"/>
    </row>
    <row r="15" spans="3:27" ht="24.75" customHeight="1">
      <c r="C15" s="220"/>
      <c r="D15" s="220"/>
      <c r="E15" s="54"/>
      <c r="F15" s="54"/>
      <c r="G15" s="221"/>
      <c r="H15" s="221"/>
      <c r="I15" s="54"/>
      <c r="J15" s="54"/>
      <c r="K15" s="308"/>
      <c r="L15" s="308"/>
      <c r="M15" s="54"/>
      <c r="N15" s="55"/>
      <c r="O15" s="55"/>
      <c r="P15" s="55"/>
      <c r="Q15" s="56"/>
      <c r="R15" s="308"/>
      <c r="S15" s="308"/>
      <c r="T15" s="54"/>
      <c r="U15" s="54"/>
      <c r="V15" s="308"/>
      <c r="W15" s="308"/>
      <c r="X15" s="54"/>
      <c r="Y15" s="54"/>
      <c r="Z15" s="221"/>
      <c r="AA15" s="221"/>
    </row>
    <row r="16" spans="3:27" ht="24.75" customHeight="1">
      <c r="C16" s="220"/>
      <c r="D16" s="220"/>
      <c r="E16" s="54"/>
      <c r="F16" s="54"/>
      <c r="G16" s="221"/>
      <c r="H16" s="221"/>
      <c r="I16" s="54"/>
      <c r="J16" s="54"/>
      <c r="K16" s="308"/>
      <c r="L16" s="308"/>
      <c r="M16" s="54"/>
      <c r="N16" s="55"/>
      <c r="O16" s="55"/>
      <c r="P16" s="55"/>
      <c r="Q16" s="56"/>
      <c r="R16" s="308"/>
      <c r="S16" s="308"/>
      <c r="T16" s="54"/>
      <c r="U16" s="54"/>
      <c r="V16" s="308"/>
      <c r="W16" s="308"/>
      <c r="X16" s="54"/>
      <c r="Y16" s="54"/>
      <c r="Z16" s="221"/>
      <c r="AA16" s="221"/>
    </row>
    <row r="17" spans="3:27" ht="24.75" customHeight="1">
      <c r="C17" s="220"/>
      <c r="D17" s="220"/>
      <c r="E17" s="54"/>
      <c r="F17" s="54"/>
      <c r="G17" s="221"/>
      <c r="H17" s="221"/>
      <c r="I17" s="54"/>
      <c r="J17" s="54"/>
      <c r="K17" s="308"/>
      <c r="L17" s="308"/>
      <c r="M17" s="54"/>
      <c r="N17" s="55"/>
      <c r="O17" s="55"/>
      <c r="P17" s="55"/>
      <c r="Q17" s="56"/>
      <c r="R17" s="308"/>
      <c r="S17" s="308"/>
      <c r="T17" s="54"/>
      <c r="U17" s="54"/>
      <c r="V17" s="308"/>
      <c r="W17" s="308"/>
      <c r="X17" s="54"/>
      <c r="Y17" s="54"/>
      <c r="Z17" s="221"/>
      <c r="AA17" s="221"/>
    </row>
    <row r="18" spans="3:27" ht="24.75" customHeight="1">
      <c r="C18" s="220"/>
      <c r="D18" s="220"/>
      <c r="E18" s="54"/>
      <c r="F18" s="54"/>
      <c r="G18" s="221"/>
      <c r="H18" s="221"/>
      <c r="I18" s="54"/>
      <c r="J18" s="54"/>
      <c r="K18" s="308"/>
      <c r="L18" s="308"/>
      <c r="M18" s="54"/>
      <c r="N18" s="55"/>
      <c r="O18" s="55"/>
      <c r="P18" s="55"/>
      <c r="Q18" s="56"/>
      <c r="R18" s="308"/>
      <c r="S18" s="308"/>
      <c r="T18" s="54"/>
      <c r="U18" s="54"/>
      <c r="V18" s="308"/>
      <c r="W18" s="308"/>
      <c r="X18" s="54"/>
      <c r="Y18" s="54"/>
      <c r="Z18" s="221"/>
      <c r="AA18" s="221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E21" s="58"/>
      <c r="F21" s="225" t="str">
        <f>C8</f>
        <v>ＪＦＣウィング</v>
      </c>
      <c r="G21" s="225"/>
      <c r="H21" s="225"/>
      <c r="I21" s="225"/>
      <c r="J21" s="225"/>
      <c r="K21" s="225"/>
      <c r="L21" s="226">
        <f>N21+N22</f>
        <v>1</v>
      </c>
      <c r="M21" s="227" t="s">
        <v>31</v>
      </c>
      <c r="N21" s="61">
        <v>0</v>
      </c>
      <c r="O21" s="61" t="s">
        <v>32</v>
      </c>
      <c r="P21" s="61">
        <v>0</v>
      </c>
      <c r="Q21" s="228" t="s">
        <v>33</v>
      </c>
      <c r="R21" s="229">
        <f>P21+P22</f>
        <v>3</v>
      </c>
      <c r="S21" s="230" t="str">
        <f>G8</f>
        <v>栃木ＳＣジュニア</v>
      </c>
      <c r="T21" s="230"/>
      <c r="U21" s="230"/>
      <c r="V21" s="230"/>
      <c r="W21" s="230"/>
      <c r="X21" s="230"/>
      <c r="Y21" s="58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E22" s="58"/>
      <c r="F22" s="225"/>
      <c r="G22" s="225"/>
      <c r="H22" s="225"/>
      <c r="I22" s="225"/>
      <c r="J22" s="225"/>
      <c r="K22" s="225"/>
      <c r="L22" s="226"/>
      <c r="M22" s="227"/>
      <c r="N22" s="61">
        <v>1</v>
      </c>
      <c r="O22" s="61" t="s">
        <v>32</v>
      </c>
      <c r="P22" s="61">
        <v>3</v>
      </c>
      <c r="Q22" s="228"/>
      <c r="R22" s="229"/>
      <c r="S22" s="230"/>
      <c r="T22" s="230"/>
      <c r="U22" s="230"/>
      <c r="V22" s="230"/>
      <c r="W22" s="230"/>
      <c r="X22" s="230"/>
      <c r="Y22" s="58"/>
      <c r="Z22" s="231"/>
      <c r="AA22" s="231"/>
      <c r="AB22" s="231"/>
      <c r="AC22" s="231"/>
      <c r="AD22" s="231"/>
    </row>
    <row r="23" spans="2:43" ht="24.75" customHeight="1">
      <c r="B23" s="13"/>
      <c r="C23" s="66"/>
      <c r="D23" s="66"/>
      <c r="E23" s="58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Y23" s="58"/>
      <c r="Z23" s="14"/>
      <c r="AA23" s="14"/>
      <c r="AB23" s="14"/>
      <c r="AC23" s="14"/>
      <c r="AD23" s="14"/>
      <c r="AG23" s="68"/>
      <c r="AH23" s="68"/>
      <c r="AI23" s="69"/>
      <c r="AJ23" s="68"/>
      <c r="AK23" s="68"/>
      <c r="AL23" s="69"/>
      <c r="AM23" s="68"/>
      <c r="AN23" s="68"/>
      <c r="AO23" s="69"/>
      <c r="AP23" s="68"/>
      <c r="AQ23" s="68"/>
    </row>
    <row r="24" spans="2:43" ht="24.75" customHeight="1">
      <c r="B24" s="207" t="s">
        <v>35</v>
      </c>
      <c r="C24" s="224">
        <v>0.46527777777777773</v>
      </c>
      <c r="D24" s="224"/>
      <c r="E24" s="58"/>
      <c r="F24" s="230" t="str">
        <f>R8</f>
        <v>ＫＳＣ鹿沼</v>
      </c>
      <c r="G24" s="230"/>
      <c r="H24" s="230"/>
      <c r="I24" s="230"/>
      <c r="J24" s="230"/>
      <c r="K24" s="230"/>
      <c r="L24" s="226">
        <f>N24+N25</f>
        <v>1</v>
      </c>
      <c r="M24" s="227" t="s">
        <v>36</v>
      </c>
      <c r="N24" s="61">
        <v>0</v>
      </c>
      <c r="O24" s="61" t="s">
        <v>37</v>
      </c>
      <c r="P24" s="61">
        <v>0</v>
      </c>
      <c r="Q24" s="228" t="s">
        <v>38</v>
      </c>
      <c r="R24" s="229">
        <f>P24+P25</f>
        <v>0</v>
      </c>
      <c r="S24" s="225" t="str">
        <f>V8</f>
        <v>足利トレヴィータＦＣロッソ</v>
      </c>
      <c r="T24" s="225"/>
      <c r="U24" s="225"/>
      <c r="V24" s="225"/>
      <c r="W24" s="225"/>
      <c r="X24" s="225"/>
      <c r="Y24" s="58"/>
      <c r="Z24" s="231" t="s">
        <v>39</v>
      </c>
      <c r="AA24" s="231"/>
      <c r="AB24" s="231"/>
      <c r="AC24" s="231"/>
      <c r="AD24" s="231"/>
      <c r="AG24" s="68"/>
      <c r="AH24" s="68"/>
      <c r="AI24" s="69"/>
      <c r="AJ24" s="68"/>
      <c r="AK24" s="68"/>
      <c r="AL24" s="69"/>
      <c r="AM24" s="68"/>
      <c r="AN24" s="68"/>
      <c r="AO24" s="69"/>
      <c r="AP24" s="68"/>
      <c r="AQ24" s="68"/>
    </row>
    <row r="25" spans="2:43" ht="24.75" customHeight="1">
      <c r="B25" s="207"/>
      <c r="C25" s="224"/>
      <c r="D25" s="224"/>
      <c r="E25" s="58"/>
      <c r="F25" s="230"/>
      <c r="G25" s="230"/>
      <c r="H25" s="230"/>
      <c r="I25" s="230"/>
      <c r="J25" s="230"/>
      <c r="K25" s="230"/>
      <c r="L25" s="226"/>
      <c r="M25" s="227"/>
      <c r="N25" s="61">
        <v>1</v>
      </c>
      <c r="O25" s="61" t="s">
        <v>37</v>
      </c>
      <c r="P25" s="61">
        <v>0</v>
      </c>
      <c r="Q25" s="228"/>
      <c r="R25" s="229"/>
      <c r="S25" s="225"/>
      <c r="T25" s="225"/>
      <c r="U25" s="225"/>
      <c r="V25" s="225"/>
      <c r="W25" s="225"/>
      <c r="X25" s="225"/>
      <c r="Y25" s="58"/>
      <c r="Z25" s="231"/>
      <c r="AA25" s="231"/>
      <c r="AB25" s="231"/>
      <c r="AC25" s="231"/>
      <c r="AD25" s="231"/>
      <c r="AG25" s="68"/>
      <c r="AH25" s="68"/>
      <c r="AI25" s="69"/>
      <c r="AJ25" s="68"/>
      <c r="AK25" s="68"/>
      <c r="AL25" s="69"/>
      <c r="AM25" s="68"/>
      <c r="AN25" s="68"/>
      <c r="AO25" s="69"/>
      <c r="AP25" s="68"/>
      <c r="AQ25" s="68"/>
    </row>
    <row r="26" spans="2:43" ht="24.75" customHeight="1">
      <c r="B26" s="13"/>
      <c r="C26" s="66"/>
      <c r="D26" s="66"/>
      <c r="E26" s="58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Y26" s="58"/>
      <c r="Z26" s="14"/>
      <c r="AA26" s="14"/>
      <c r="AB26" s="14"/>
      <c r="AC26" s="14"/>
      <c r="AD26" s="14"/>
      <c r="AG26" s="68"/>
      <c r="AH26" s="68"/>
      <c r="AI26" s="69"/>
      <c r="AJ26" s="68"/>
      <c r="AK26" s="68"/>
      <c r="AL26" s="69"/>
      <c r="AM26" s="68"/>
      <c r="AN26" s="68"/>
      <c r="AO26" s="69"/>
      <c r="AP26" s="68"/>
      <c r="AQ26" s="68"/>
    </row>
    <row r="27" spans="2:43" ht="24.75" customHeight="1">
      <c r="B27" s="207" t="s">
        <v>40</v>
      </c>
      <c r="C27" s="224">
        <v>0.4930555555555556</v>
      </c>
      <c r="D27" s="224"/>
      <c r="E27" s="58"/>
      <c r="F27" s="232" t="str">
        <f>G8</f>
        <v>栃木ＳＣジュニア</v>
      </c>
      <c r="G27" s="232"/>
      <c r="H27" s="232"/>
      <c r="I27" s="232"/>
      <c r="J27" s="232"/>
      <c r="K27" s="232"/>
      <c r="L27" s="226">
        <f>N27+N28</f>
        <v>2</v>
      </c>
      <c r="M27" s="227" t="s">
        <v>36</v>
      </c>
      <c r="N27" s="61">
        <v>0</v>
      </c>
      <c r="O27" s="61" t="s">
        <v>37</v>
      </c>
      <c r="P27" s="61">
        <v>1</v>
      </c>
      <c r="Q27" s="228" t="s">
        <v>38</v>
      </c>
      <c r="R27" s="229">
        <f>P27+P28</f>
        <v>1</v>
      </c>
      <c r="S27" s="225" t="str">
        <f>K8</f>
        <v>三島ＦＣ</v>
      </c>
      <c r="T27" s="225"/>
      <c r="U27" s="225"/>
      <c r="V27" s="225"/>
      <c r="W27" s="225"/>
      <c r="X27" s="225"/>
      <c r="Y27" s="58"/>
      <c r="Z27" s="231" t="s">
        <v>41</v>
      </c>
      <c r="AA27" s="231"/>
      <c r="AB27" s="231"/>
      <c r="AC27" s="231"/>
      <c r="AD27" s="231"/>
      <c r="AG27" s="68"/>
      <c r="AH27" s="68"/>
      <c r="AI27" s="69"/>
      <c r="AJ27" s="68"/>
      <c r="AK27" s="68"/>
      <c r="AL27" s="69"/>
      <c r="AM27" s="68"/>
      <c r="AN27" s="68"/>
      <c r="AO27" s="69"/>
      <c r="AP27" s="68"/>
      <c r="AQ27" s="68"/>
    </row>
    <row r="28" spans="2:43" ht="24.75" customHeight="1">
      <c r="B28" s="207"/>
      <c r="C28" s="224"/>
      <c r="D28" s="224"/>
      <c r="E28" s="58"/>
      <c r="F28" s="232"/>
      <c r="G28" s="232"/>
      <c r="H28" s="232"/>
      <c r="I28" s="232"/>
      <c r="J28" s="232"/>
      <c r="K28" s="232"/>
      <c r="L28" s="226"/>
      <c r="M28" s="227"/>
      <c r="N28" s="61">
        <v>2</v>
      </c>
      <c r="O28" s="61" t="s">
        <v>37</v>
      </c>
      <c r="P28" s="61">
        <v>0</v>
      </c>
      <c r="Q28" s="228"/>
      <c r="R28" s="229"/>
      <c r="S28" s="225"/>
      <c r="T28" s="225"/>
      <c r="U28" s="225"/>
      <c r="V28" s="225"/>
      <c r="W28" s="225"/>
      <c r="X28" s="225"/>
      <c r="Y28" s="58"/>
      <c r="Z28" s="231"/>
      <c r="AA28" s="231"/>
      <c r="AB28" s="231"/>
      <c r="AC28" s="231"/>
      <c r="AD28" s="231"/>
      <c r="AG28" s="68"/>
      <c r="AH28" s="68"/>
      <c r="AI28" s="69"/>
      <c r="AJ28" s="68"/>
      <c r="AK28" s="68"/>
      <c r="AL28" s="69"/>
      <c r="AM28" s="68"/>
      <c r="AN28" s="68"/>
      <c r="AO28" s="69"/>
      <c r="AP28" s="68"/>
      <c r="AQ28" s="68"/>
    </row>
    <row r="29" spans="2:34" ht="24.75" customHeight="1">
      <c r="B29" s="13"/>
      <c r="C29" s="66"/>
      <c r="D29" s="66"/>
      <c r="E29" s="58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Y29" s="58"/>
      <c r="Z29" s="14"/>
      <c r="AA29" s="14"/>
      <c r="AB29" s="14"/>
      <c r="AC29" s="14"/>
      <c r="AD29" s="14"/>
      <c r="AG29" s="68"/>
      <c r="AH29" s="68"/>
    </row>
    <row r="30" spans="2:30" ht="24.75" customHeight="1">
      <c r="B30" s="207" t="s">
        <v>42</v>
      </c>
      <c r="C30" s="224">
        <v>0.5208333333333334</v>
      </c>
      <c r="D30" s="224"/>
      <c r="E30" s="58"/>
      <c r="F30" s="225" t="str">
        <f>V8</f>
        <v>足利トレヴィータＦＣロッソ</v>
      </c>
      <c r="G30" s="225"/>
      <c r="H30" s="225"/>
      <c r="I30" s="225"/>
      <c r="J30" s="225"/>
      <c r="K30" s="225"/>
      <c r="L30" s="226">
        <f>N30+N31</f>
        <v>0</v>
      </c>
      <c r="M30" s="227" t="s">
        <v>36</v>
      </c>
      <c r="N30" s="61">
        <v>0</v>
      </c>
      <c r="O30" s="61" t="s">
        <v>37</v>
      </c>
      <c r="P30" s="61">
        <v>0</v>
      </c>
      <c r="Q30" s="228" t="s">
        <v>38</v>
      </c>
      <c r="R30" s="229">
        <f>P30+P31</f>
        <v>1</v>
      </c>
      <c r="S30" s="230" t="str">
        <f>Z8</f>
        <v>リフレＳＣ</v>
      </c>
      <c r="T30" s="230"/>
      <c r="U30" s="230"/>
      <c r="V30" s="230"/>
      <c r="W30" s="230"/>
      <c r="X30" s="230"/>
      <c r="Y30" s="58"/>
      <c r="Z30" s="231" t="s">
        <v>43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E31" s="58"/>
      <c r="F31" s="225"/>
      <c r="G31" s="225"/>
      <c r="H31" s="225"/>
      <c r="I31" s="225"/>
      <c r="J31" s="225"/>
      <c r="K31" s="225"/>
      <c r="L31" s="226"/>
      <c r="M31" s="227"/>
      <c r="N31" s="61">
        <v>0</v>
      </c>
      <c r="O31" s="61" t="s">
        <v>37</v>
      </c>
      <c r="P31" s="61">
        <v>1</v>
      </c>
      <c r="Q31" s="228"/>
      <c r="R31" s="229"/>
      <c r="S31" s="230"/>
      <c r="T31" s="230"/>
      <c r="U31" s="230"/>
      <c r="V31" s="230"/>
      <c r="W31" s="230"/>
      <c r="X31" s="230"/>
      <c r="Y31" s="58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E32" s="58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Y32" s="58"/>
      <c r="Z32" s="14"/>
      <c r="AA32" s="14"/>
      <c r="AB32" s="14"/>
      <c r="AC32" s="14"/>
      <c r="AD32" s="14"/>
    </row>
    <row r="33" spans="2:30" ht="24.75" customHeight="1">
      <c r="B33" s="207" t="s">
        <v>44</v>
      </c>
      <c r="C33" s="224">
        <v>0.548611111111111</v>
      </c>
      <c r="D33" s="224"/>
      <c r="E33" s="58"/>
      <c r="F33" s="230" t="str">
        <f>C8</f>
        <v>ＪＦＣウィング</v>
      </c>
      <c r="G33" s="230"/>
      <c r="H33" s="230"/>
      <c r="I33" s="230"/>
      <c r="J33" s="230"/>
      <c r="K33" s="230"/>
      <c r="L33" s="226">
        <f>N33+N34</f>
        <v>2</v>
      </c>
      <c r="M33" s="227" t="s">
        <v>36</v>
      </c>
      <c r="N33" s="61">
        <v>1</v>
      </c>
      <c r="O33" s="61" t="s">
        <v>37</v>
      </c>
      <c r="P33" s="61">
        <v>0</v>
      </c>
      <c r="Q33" s="228" t="s">
        <v>38</v>
      </c>
      <c r="R33" s="229">
        <f>P33+P34</f>
        <v>0</v>
      </c>
      <c r="S33" s="225" t="str">
        <f>K8</f>
        <v>三島ＦＣ</v>
      </c>
      <c r="T33" s="225"/>
      <c r="U33" s="225"/>
      <c r="V33" s="225"/>
      <c r="W33" s="225"/>
      <c r="X33" s="225"/>
      <c r="Y33" s="58"/>
      <c r="Z33" s="231" t="s">
        <v>45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E34" s="58"/>
      <c r="F34" s="230"/>
      <c r="G34" s="230"/>
      <c r="H34" s="230"/>
      <c r="I34" s="230"/>
      <c r="J34" s="230"/>
      <c r="K34" s="230"/>
      <c r="L34" s="226"/>
      <c r="M34" s="227"/>
      <c r="N34" s="61">
        <v>1</v>
      </c>
      <c r="O34" s="61" t="s">
        <v>37</v>
      </c>
      <c r="P34" s="61">
        <v>0</v>
      </c>
      <c r="Q34" s="228"/>
      <c r="R34" s="229"/>
      <c r="S34" s="225"/>
      <c r="T34" s="225"/>
      <c r="U34" s="225"/>
      <c r="V34" s="225"/>
      <c r="W34" s="225"/>
      <c r="X34" s="225"/>
      <c r="Y34" s="58"/>
      <c r="Z34" s="231"/>
      <c r="AA34" s="231"/>
      <c r="AB34" s="231"/>
      <c r="AC34" s="231"/>
      <c r="AD34" s="231"/>
    </row>
    <row r="35" spans="3:30" ht="24.75" customHeight="1">
      <c r="C35" s="66"/>
      <c r="D35" s="66"/>
      <c r="E35" s="58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Y35" s="58"/>
      <c r="Z35" s="56"/>
      <c r="AA35" s="56"/>
      <c r="AB35" s="56"/>
      <c r="AC35" s="56"/>
      <c r="AD35" s="56"/>
    </row>
    <row r="36" spans="2:30" ht="24.75" customHeight="1">
      <c r="B36" s="207" t="s">
        <v>46</v>
      </c>
      <c r="C36" s="224">
        <v>0.576388888888889</v>
      </c>
      <c r="D36" s="224"/>
      <c r="E36" s="58"/>
      <c r="F36" s="233" t="str">
        <f>R8</f>
        <v>ＫＳＣ鹿沼</v>
      </c>
      <c r="G36" s="233"/>
      <c r="H36" s="233"/>
      <c r="I36" s="233"/>
      <c r="J36" s="233"/>
      <c r="K36" s="233"/>
      <c r="L36" s="226">
        <f>N36+N37</f>
        <v>0</v>
      </c>
      <c r="M36" s="227" t="s">
        <v>36</v>
      </c>
      <c r="N36" s="61">
        <v>0</v>
      </c>
      <c r="O36" s="61" t="s">
        <v>37</v>
      </c>
      <c r="P36" s="61">
        <v>0</v>
      </c>
      <c r="Q36" s="228" t="s">
        <v>38</v>
      </c>
      <c r="R36" s="229">
        <f>P36+P37</f>
        <v>0</v>
      </c>
      <c r="S36" s="233" t="str">
        <f>Z8</f>
        <v>リフレＳＣ</v>
      </c>
      <c r="T36" s="233"/>
      <c r="U36" s="233"/>
      <c r="V36" s="233"/>
      <c r="W36" s="233"/>
      <c r="X36" s="233"/>
      <c r="Y36" s="58"/>
      <c r="Z36" s="231" t="s">
        <v>47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E37" s="58"/>
      <c r="F37" s="233"/>
      <c r="G37" s="233"/>
      <c r="H37" s="233"/>
      <c r="I37" s="233"/>
      <c r="J37" s="233"/>
      <c r="K37" s="233"/>
      <c r="L37" s="226"/>
      <c r="M37" s="227"/>
      <c r="N37" s="61">
        <v>0</v>
      </c>
      <c r="O37" s="61" t="s">
        <v>37</v>
      </c>
      <c r="P37" s="61">
        <v>0</v>
      </c>
      <c r="Q37" s="228"/>
      <c r="R37" s="229"/>
      <c r="S37" s="233"/>
      <c r="T37" s="233"/>
      <c r="U37" s="233"/>
      <c r="V37" s="233"/>
      <c r="W37" s="233"/>
      <c r="X37" s="233"/>
      <c r="Y37" s="58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E38" s="58"/>
      <c r="F38" s="64"/>
      <c r="G38" s="64"/>
      <c r="H38" s="64"/>
      <c r="I38" s="64"/>
      <c r="J38" s="64"/>
      <c r="K38" s="64"/>
      <c r="L38" s="59"/>
      <c r="M38" s="60"/>
      <c r="N38" s="61">
        <v>0</v>
      </c>
      <c r="O38" s="61" t="s">
        <v>169</v>
      </c>
      <c r="P38" s="61">
        <v>2</v>
      </c>
      <c r="Q38" s="62"/>
      <c r="R38" s="63"/>
      <c r="S38" s="64"/>
      <c r="T38" s="64"/>
      <c r="U38" s="64"/>
      <c r="V38" s="64"/>
      <c r="W38" s="64"/>
      <c r="X38" s="64"/>
      <c r="Y38" s="58"/>
      <c r="Z38" s="65"/>
      <c r="AA38" s="65"/>
      <c r="AB38" s="65"/>
      <c r="AC38" s="65"/>
      <c r="AD38" s="65"/>
    </row>
    <row r="39" spans="2:30" ht="24.75" customHeight="1">
      <c r="B39" s="13"/>
      <c r="C39" s="57"/>
      <c r="D39" s="57"/>
      <c r="E39" s="58"/>
      <c r="F39" s="64"/>
      <c r="G39" s="64"/>
      <c r="H39" s="64"/>
      <c r="I39" s="64"/>
      <c r="J39" s="64"/>
      <c r="K39" s="64"/>
      <c r="L39" s="59"/>
      <c r="M39" s="60"/>
      <c r="N39" s="61"/>
      <c r="O39" s="61"/>
      <c r="P39" s="61"/>
      <c r="Q39" s="62"/>
      <c r="R39" s="63"/>
      <c r="S39" s="64"/>
      <c r="T39" s="64"/>
      <c r="U39" s="64"/>
      <c r="V39" s="64"/>
      <c r="W39" s="64"/>
      <c r="X39" s="64"/>
      <c r="Y39" s="58"/>
      <c r="Z39" s="65"/>
      <c r="AA39" s="65"/>
      <c r="AB39" s="65"/>
      <c r="AC39" s="65"/>
      <c r="AD39" s="65"/>
    </row>
    <row r="40" spans="3:25" ht="24.75" customHeight="1">
      <c r="C40" s="66"/>
      <c r="D40" s="66"/>
      <c r="E40" s="58"/>
      <c r="F40" s="64"/>
      <c r="G40" s="64"/>
      <c r="H40" s="64"/>
      <c r="I40" s="64"/>
      <c r="J40" s="67"/>
      <c r="K40" s="67"/>
      <c r="L40" s="59"/>
      <c r="M40" s="70"/>
      <c r="N40" s="61"/>
      <c r="O40" s="61"/>
      <c r="P40" s="61"/>
      <c r="Q40" s="71"/>
      <c r="R40" s="63"/>
      <c r="S40" s="64"/>
      <c r="T40" s="64"/>
      <c r="U40" s="64"/>
      <c r="V40" s="64"/>
      <c r="W40" s="67"/>
      <c r="X40" s="67"/>
      <c r="Y40" s="58"/>
    </row>
    <row r="41" spans="5:29" ht="24.75" customHeight="1"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310" t="s">
        <v>170</v>
      </c>
      <c r="X41" s="310"/>
      <c r="Y41" s="310"/>
      <c r="Z41" s="310"/>
      <c r="AA41" s="310"/>
      <c r="AB41" s="310"/>
      <c r="AC41" s="310"/>
    </row>
    <row r="42" spans="1:29" ht="34.5" customHeight="1">
      <c r="A42" s="236" t="s">
        <v>48</v>
      </c>
      <c r="B42" s="237"/>
      <c r="C42" s="237"/>
      <c r="D42" s="238"/>
      <c r="E42" s="242" t="str">
        <f>A44</f>
        <v>ＪＦＣウィング</v>
      </c>
      <c r="F42" s="243"/>
      <c r="G42" s="242" t="str">
        <f>A46</f>
        <v>栃木ＳＣジュニア</v>
      </c>
      <c r="H42" s="243"/>
      <c r="I42" s="242" t="str">
        <f>A48</f>
        <v>三島ＦＣ</v>
      </c>
      <c r="J42" s="243"/>
      <c r="K42" s="234" t="s">
        <v>26</v>
      </c>
      <c r="L42" s="246" t="s">
        <v>27</v>
      </c>
      <c r="M42" s="234" t="s">
        <v>28</v>
      </c>
      <c r="N42" s="234" t="s">
        <v>29</v>
      </c>
      <c r="O42" s="58"/>
      <c r="P42" s="269" t="s">
        <v>49</v>
      </c>
      <c r="Q42" s="270"/>
      <c r="R42" s="270"/>
      <c r="S42" s="271"/>
      <c r="T42" s="254" t="str">
        <f>P44</f>
        <v>ＫＳＣ鹿沼</v>
      </c>
      <c r="U42" s="255"/>
      <c r="V42" s="254" t="str">
        <f>P46</f>
        <v>足利トレヴィータＦＣロッソ</v>
      </c>
      <c r="W42" s="255"/>
      <c r="X42" s="254" t="str">
        <f>P48</f>
        <v>リフレＳＣ</v>
      </c>
      <c r="Y42" s="255"/>
      <c r="Z42" s="258" t="s">
        <v>26</v>
      </c>
      <c r="AA42" s="281" t="s">
        <v>27</v>
      </c>
      <c r="AB42" s="258" t="s">
        <v>28</v>
      </c>
      <c r="AC42" s="258" t="s">
        <v>29</v>
      </c>
    </row>
    <row r="43" spans="1:29" ht="34.5" customHeight="1">
      <c r="A43" s="239"/>
      <c r="B43" s="240"/>
      <c r="C43" s="240"/>
      <c r="D43" s="241"/>
      <c r="E43" s="244"/>
      <c r="F43" s="245"/>
      <c r="G43" s="244"/>
      <c r="H43" s="245"/>
      <c r="I43" s="244"/>
      <c r="J43" s="245"/>
      <c r="K43" s="235"/>
      <c r="L43" s="247"/>
      <c r="M43" s="235"/>
      <c r="N43" s="235"/>
      <c r="O43" s="58"/>
      <c r="P43" s="272"/>
      <c r="Q43" s="273"/>
      <c r="R43" s="273"/>
      <c r="S43" s="274"/>
      <c r="T43" s="256"/>
      <c r="U43" s="257"/>
      <c r="V43" s="256"/>
      <c r="W43" s="257"/>
      <c r="X43" s="256"/>
      <c r="Y43" s="257"/>
      <c r="Z43" s="259"/>
      <c r="AA43" s="282"/>
      <c r="AB43" s="259"/>
      <c r="AC43" s="259"/>
    </row>
    <row r="44" spans="1:29" ht="24.75" customHeight="1">
      <c r="A44" s="302" t="str">
        <f>C8</f>
        <v>ＪＦＣウィング</v>
      </c>
      <c r="B44" s="303"/>
      <c r="C44" s="303"/>
      <c r="D44" s="304"/>
      <c r="E44" s="73"/>
      <c r="F44" s="74"/>
      <c r="G44" s="73">
        <f>L21</f>
        <v>1</v>
      </c>
      <c r="H44" s="74">
        <f>R21</f>
        <v>3</v>
      </c>
      <c r="I44" s="73">
        <f>L33</f>
        <v>2</v>
      </c>
      <c r="J44" s="74">
        <f>R33</f>
        <v>0</v>
      </c>
      <c r="K44" s="260">
        <f>IF(G44&gt;H44,3,IF(G44=H44,1))+IF(I44&gt;J44,3,IF(I44=J44,1))</f>
        <v>3</v>
      </c>
      <c r="L44" s="262">
        <v>0</v>
      </c>
      <c r="M44" s="262">
        <v>3</v>
      </c>
      <c r="N44" s="265">
        <v>2</v>
      </c>
      <c r="O44" s="58"/>
      <c r="P44" s="248" t="str">
        <f>R8</f>
        <v>ＫＳＣ鹿沼</v>
      </c>
      <c r="Q44" s="249"/>
      <c r="R44" s="249"/>
      <c r="S44" s="250"/>
      <c r="T44" s="73"/>
      <c r="U44" s="74"/>
      <c r="V44" s="73">
        <f>L24</f>
        <v>1</v>
      </c>
      <c r="W44" s="74">
        <f>R24</f>
        <v>0</v>
      </c>
      <c r="X44" s="73">
        <f>L36</f>
        <v>0</v>
      </c>
      <c r="Y44" s="74">
        <f>R36</f>
        <v>0</v>
      </c>
      <c r="Z44" s="267">
        <f>IF(V44&gt;W44,3,IF(V44=W44,1))+IF(X44&gt;Y44,3,IF(X44=Y44,1))</f>
        <v>4</v>
      </c>
      <c r="AA44" s="277">
        <v>1</v>
      </c>
      <c r="AB44" s="277">
        <v>1</v>
      </c>
      <c r="AC44" s="275">
        <v>2</v>
      </c>
    </row>
    <row r="45" spans="1:29" ht="24.75" customHeight="1">
      <c r="A45" s="305"/>
      <c r="B45" s="306"/>
      <c r="C45" s="306"/>
      <c r="D45" s="307"/>
      <c r="E45" s="279"/>
      <c r="F45" s="280"/>
      <c r="G45" s="279" t="str">
        <f>IF(G44&gt;H44,"○",IF(G44&lt;H44,"×",IF(G44=H44,"△")))</f>
        <v>×</v>
      </c>
      <c r="H45" s="280"/>
      <c r="I45" s="279" t="str">
        <f>IF(I44&gt;J44,"○",IF(I44&lt;J44,"×",IF(I44=J44,"△")))</f>
        <v>○</v>
      </c>
      <c r="J45" s="280"/>
      <c r="K45" s="261"/>
      <c r="L45" s="263"/>
      <c r="M45" s="264"/>
      <c r="N45" s="266"/>
      <c r="O45" s="58"/>
      <c r="P45" s="251"/>
      <c r="Q45" s="252"/>
      <c r="R45" s="252"/>
      <c r="S45" s="253"/>
      <c r="T45" s="279"/>
      <c r="U45" s="280"/>
      <c r="V45" s="279" t="str">
        <f>IF(V44&gt;W44,"○",IF(V44&lt;W44,"×",IF(V44=W44,"△")))</f>
        <v>○</v>
      </c>
      <c r="W45" s="280"/>
      <c r="X45" s="279" t="str">
        <f>IF(X44&gt;Y44,"○",IF(X44&lt;Y44,"×",IF(X44=Y44,"△")))</f>
        <v>△</v>
      </c>
      <c r="Y45" s="280"/>
      <c r="Z45" s="268"/>
      <c r="AA45" s="278"/>
      <c r="AB45" s="278"/>
      <c r="AC45" s="276"/>
    </row>
    <row r="46" spans="1:29" ht="24.75" customHeight="1">
      <c r="A46" s="289" t="str">
        <f>G8</f>
        <v>栃木ＳＣジュニア</v>
      </c>
      <c r="B46" s="290"/>
      <c r="C46" s="290"/>
      <c r="D46" s="291"/>
      <c r="E46" s="115">
        <f>R21</f>
        <v>3</v>
      </c>
      <c r="F46" s="114">
        <f>L21</f>
        <v>1</v>
      </c>
      <c r="G46" s="115"/>
      <c r="H46" s="114"/>
      <c r="I46" s="115">
        <f>L27</f>
        <v>2</v>
      </c>
      <c r="J46" s="114">
        <f>R27</f>
        <v>1</v>
      </c>
      <c r="K46" s="296">
        <f>IF(E46&gt;F46,3,IF(E46=F46,1))+IF(I46&gt;J46,3,IF(I46=J46,1))</f>
        <v>6</v>
      </c>
      <c r="L46" s="309">
        <v>3</v>
      </c>
      <c r="M46" s="298">
        <v>5</v>
      </c>
      <c r="N46" s="283">
        <v>1</v>
      </c>
      <c r="O46" s="58"/>
      <c r="P46" s="248" t="str">
        <f>V8</f>
        <v>足利トレヴィータＦＣロッソ</v>
      </c>
      <c r="Q46" s="249"/>
      <c r="R46" s="249"/>
      <c r="S46" s="250"/>
      <c r="T46" s="77">
        <f>R24</f>
        <v>0</v>
      </c>
      <c r="U46" s="76">
        <f>L24</f>
        <v>1</v>
      </c>
      <c r="V46" s="77"/>
      <c r="W46" s="76"/>
      <c r="X46" s="75">
        <f>L30</f>
        <v>0</v>
      </c>
      <c r="Y46" s="76">
        <f>R30</f>
        <v>1</v>
      </c>
      <c r="Z46" s="267">
        <f>IF(T46&gt;U46,3,IF(T46=U46,1))+IF(X46&gt;Y46,3,IF(X46=Y46,1))</f>
        <v>0</v>
      </c>
      <c r="AA46" s="277">
        <v>-2</v>
      </c>
      <c r="AB46" s="277">
        <v>0</v>
      </c>
      <c r="AC46" s="300">
        <v>3</v>
      </c>
    </row>
    <row r="47" spans="1:29" ht="24.75" customHeight="1">
      <c r="A47" s="292"/>
      <c r="B47" s="293"/>
      <c r="C47" s="293"/>
      <c r="D47" s="294"/>
      <c r="E47" s="287" t="str">
        <f>IF(E46&gt;F46,"○",IF(E46&lt;F46,"×",IF(E46=F46,"△")))</f>
        <v>○</v>
      </c>
      <c r="F47" s="288"/>
      <c r="G47" s="287"/>
      <c r="H47" s="288"/>
      <c r="I47" s="287" t="str">
        <f>IF(I46&gt;J46,"○",IF(I46&lt;J46,"×",IF(I46=J46,"△")))</f>
        <v>○</v>
      </c>
      <c r="J47" s="288"/>
      <c r="K47" s="297"/>
      <c r="L47" s="299"/>
      <c r="M47" s="299"/>
      <c r="N47" s="284"/>
      <c r="O47" s="58"/>
      <c r="P47" s="251"/>
      <c r="Q47" s="252"/>
      <c r="R47" s="252"/>
      <c r="S47" s="253"/>
      <c r="T47" s="279" t="str">
        <f>IF(T46&gt;U46,"○",IF(T46&lt;U46,"×",IF(T46=U46,"△")))</f>
        <v>×</v>
      </c>
      <c r="U47" s="280"/>
      <c r="V47" s="279"/>
      <c r="W47" s="280"/>
      <c r="X47" s="279" t="str">
        <f>IF(X46&gt;Y46,"○",IF(X46&lt;Y46,"×",IF(X46=Y46,"△")))</f>
        <v>×</v>
      </c>
      <c r="Y47" s="280"/>
      <c r="Z47" s="268"/>
      <c r="AA47" s="278"/>
      <c r="AB47" s="278"/>
      <c r="AC47" s="301"/>
    </row>
    <row r="48" spans="1:29" ht="24.75" customHeight="1">
      <c r="A48" s="302" t="str">
        <f>K8</f>
        <v>三島ＦＣ</v>
      </c>
      <c r="B48" s="303"/>
      <c r="C48" s="303"/>
      <c r="D48" s="304"/>
      <c r="E48" s="75">
        <f>R33</f>
        <v>0</v>
      </c>
      <c r="F48" s="76">
        <f>L33</f>
        <v>2</v>
      </c>
      <c r="G48" s="78">
        <f>R27</f>
        <v>1</v>
      </c>
      <c r="H48" s="79">
        <f>L27</f>
        <v>2</v>
      </c>
      <c r="I48" s="75"/>
      <c r="J48" s="76"/>
      <c r="K48" s="260">
        <f>IF(E48&gt;F48,3,IF(E48=F48,1))+IF(G48&gt;H48,3,IF(G48=H48,1))</f>
        <v>0</v>
      </c>
      <c r="L48" s="262">
        <v>-3</v>
      </c>
      <c r="M48" s="295">
        <v>1</v>
      </c>
      <c r="N48" s="285">
        <v>3</v>
      </c>
      <c r="O48" s="58"/>
      <c r="P48" s="289" t="str">
        <f>Z8</f>
        <v>リフレＳＣ</v>
      </c>
      <c r="Q48" s="290"/>
      <c r="R48" s="290"/>
      <c r="S48" s="291"/>
      <c r="T48" s="116">
        <f>R36</f>
        <v>0</v>
      </c>
      <c r="U48" s="117">
        <f>L36</f>
        <v>0</v>
      </c>
      <c r="V48" s="116">
        <f>R30</f>
        <v>1</v>
      </c>
      <c r="W48" s="117">
        <f>L30</f>
        <v>0</v>
      </c>
      <c r="X48" s="118"/>
      <c r="Y48" s="119"/>
      <c r="Z48" s="296">
        <f>IF(T48&gt;U48,3,IF(T48=U48,1))+IF(V48&gt;W48,3,IF(V48=W48,1))</f>
        <v>4</v>
      </c>
      <c r="AA48" s="298">
        <v>1</v>
      </c>
      <c r="AB48" s="298">
        <v>1</v>
      </c>
      <c r="AC48" s="283" t="s">
        <v>168</v>
      </c>
    </row>
    <row r="49" spans="1:29" ht="24.75" customHeight="1">
      <c r="A49" s="305"/>
      <c r="B49" s="306"/>
      <c r="C49" s="306"/>
      <c r="D49" s="307"/>
      <c r="E49" s="279" t="str">
        <f>IF(E48&gt;F48,"○",IF(E48&lt;F48,"×",IF(E48=F48,"△")))</f>
        <v>×</v>
      </c>
      <c r="F49" s="280"/>
      <c r="G49" s="279" t="str">
        <f>IF(G48&gt;H48,"○",IF(G48&lt;H48,"×",IF(G48=H48,"△")))</f>
        <v>×</v>
      </c>
      <c r="H49" s="280"/>
      <c r="I49" s="279"/>
      <c r="J49" s="280"/>
      <c r="K49" s="261"/>
      <c r="L49" s="263"/>
      <c r="M49" s="263"/>
      <c r="N49" s="286"/>
      <c r="O49" s="58"/>
      <c r="P49" s="292"/>
      <c r="Q49" s="293"/>
      <c r="R49" s="293"/>
      <c r="S49" s="294"/>
      <c r="T49" s="287" t="str">
        <f>IF(T48&gt;U48,"○",IF(T48&lt;U48,"×",IF(T48=U48,"△")))</f>
        <v>△</v>
      </c>
      <c r="U49" s="288"/>
      <c r="V49" s="287" t="str">
        <f>IF(V48&gt;W48,"○",IF(V48&lt;W48,"×",IF(V48=W48,"△")))</f>
        <v>○</v>
      </c>
      <c r="W49" s="288"/>
      <c r="X49" s="287"/>
      <c r="Y49" s="288"/>
      <c r="Z49" s="297"/>
      <c r="AA49" s="299"/>
      <c r="AB49" s="299"/>
      <c r="AC49" s="284"/>
    </row>
    <row r="50" spans="5:25" ht="24.75" customHeight="1"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5:25" ht="13.5"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5:25" ht="13.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5:25" ht="13.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5:25" ht="13.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5:25" ht="13.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ht="13.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5:25" ht="13.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5:25" ht="13.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5:25" ht="13.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5:25" ht="13.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5:25" ht="13.5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5:25" ht="13.5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5:25" ht="13.5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5:25" ht="13.5"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5:25" ht="13.5"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5:25" ht="13.5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5:25" ht="13.5"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5:25" ht="13.5"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5:25" ht="13.5"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5:25" ht="13.5"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5:25" ht="13.5"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5:25" ht="13.5"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5:25" ht="13.5"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5:25" ht="13.5"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5:25" ht="13.5"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5:25" ht="13.5"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5:25" ht="13.5"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5:25" ht="13.5"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5:25" ht="13.5"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5:25" ht="13.5"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5:25" ht="13.5"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5:25" ht="13.5"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5:25" ht="13.5"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5:25" ht="13.5"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5:25" ht="13.5"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5:25" ht="13.5"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5:25" ht="13.5"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5:25" ht="13.5"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5:25" ht="13.5"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5:25" ht="13.5"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5:25" ht="13.5"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5:25" ht="13.5"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5:25" ht="13.5"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5:25" ht="13.5"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5:25" ht="13.5"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5:25" ht="13.5"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5:25" ht="13.5"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5:25" ht="13.5"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5:25" ht="13.5"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5:25" ht="13.5"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5:25" ht="13.5"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5:25" ht="13.5"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5:25" ht="13.5"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5:25" ht="13.5"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5:25" ht="13.5"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5:25" ht="13.5"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5:25" ht="13.5"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5:25" ht="13.5"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5:25" ht="13.5"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5:25" ht="13.5"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5:25" ht="13.5"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5:25" ht="13.5"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5:25" ht="13.5"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5:25" ht="13.5"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5:25" ht="13.5"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5:25" ht="13.5"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5:25" ht="13.5"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5:25" ht="13.5"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5:25" ht="13.5"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5:25" ht="13.5"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5:25" ht="13.5"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5:25" ht="13.5"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5:25" ht="13.5"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5:25" ht="13.5"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5:25" ht="13.5"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5:25" ht="13.5"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5:25" ht="13.5"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5:25" ht="13.5"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5:25" ht="13.5"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5:25" ht="13.5"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5:25" ht="13.5"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5:25" ht="13.5"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5:25" ht="13.5"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5:25" ht="13.5"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5:25" ht="13.5"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5:25" ht="13.5"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5:25" ht="13.5"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5:25" ht="13.5"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5:25" ht="13.5"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5:25" ht="13.5"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5:25" ht="13.5"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5:25" ht="13.5"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5:25" ht="13.5"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5:25" ht="13.5"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5:25" ht="13.5"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5:25" ht="13.5"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5:25" ht="13.5"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5:25" ht="13.5"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5:25" ht="13.5"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5:25" ht="13.5"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5:25" ht="13.5"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5:25" ht="13.5"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5:25" ht="13.5"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5:25" ht="13.5"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5:25" ht="13.5"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5:25" ht="13.5"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5:25" ht="13.5"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5:25" ht="13.5"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5:25" ht="13.5"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5:25" ht="13.5"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5:25" ht="13.5"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5:25" ht="13.5"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5:25" ht="13.5"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5:25" ht="13.5"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5:25" ht="13.5"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5:25" ht="13.5"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5:25" ht="13.5"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5:25" ht="13.5"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5:25" ht="13.5"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5:25" ht="13.5"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5:25" ht="13.5"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5:25" ht="13.5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5:25" ht="13.5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5:25" ht="13.5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5:25" ht="13.5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5:25" ht="13.5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5:25" ht="13.5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5:25" ht="13.5"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5:25" ht="13.5"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5:25" ht="13.5"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5:25" ht="13.5"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5:25" ht="13.5"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5:25" ht="13.5"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5:25" ht="13.5"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5:25" ht="13.5"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5:25" ht="13.5"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5:25" ht="13.5"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5:25" ht="13.5"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5:25" ht="13.5"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5:25" ht="13.5"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5:25" ht="13.5"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5:25" ht="13.5"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5:25" ht="13.5"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5:25" ht="13.5"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5:25" ht="13.5"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5:25" ht="13.5"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5:25" ht="13.5"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5:25" ht="13.5"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5:25" ht="13.5"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5:25" ht="13.5"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5:25" ht="13.5"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5:25" ht="13.5"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5:25" ht="13.5"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5:25" ht="13.5"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5:25" ht="13.5"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5:25" ht="13.5"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5:25" ht="13.5"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5:25" ht="13.5"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5:25" ht="13.5"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5:25" ht="13.5"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5:25" ht="13.5"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5:25" ht="13.5"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5:25" ht="13.5"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5:25" ht="13.5"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5:25" ht="13.5"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5:25" ht="13.5"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5:25" ht="13.5"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5:25" ht="13.5"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5:25" ht="13.5"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5:25" ht="13.5"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5:25" ht="13.5"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5:25" ht="13.5"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5:25" ht="13.5"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5:25" ht="13.5"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5:25" ht="13.5"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5:25" ht="13.5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5:25" ht="13.5"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5:25" ht="13.5"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5:25" ht="13.5"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5:25" ht="13.5"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5:25" ht="13.5"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5:25" ht="13.5"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5:25" ht="13.5"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5:25" ht="13.5"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5:25" ht="13.5"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5:25" ht="13.5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5:25" ht="13.5"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5:25" ht="13.5"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5:25" ht="13.5"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5:25" ht="13.5"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5:25" ht="13.5"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5:25" ht="13.5"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5:25" ht="13.5"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5:25" ht="13.5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5:25" ht="13.5"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5:25" ht="13.5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5:25" ht="13.5"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5:25" ht="13.5"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5:25" ht="13.5"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5:25" ht="13.5"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5:25" ht="13.5"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5:25" ht="13.5"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5:25" ht="13.5"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5:25" ht="13.5"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5:25" ht="13.5"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5:25" ht="13.5"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5:25" ht="13.5"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5:25" ht="13.5"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5:25" ht="13.5"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5:25" ht="13.5"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5:25" ht="13.5"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5:25" ht="13.5"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5:25" ht="13.5"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5:25" ht="13.5"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5:25" ht="13.5"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5:25" ht="13.5"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5:25" ht="13.5"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5:25" ht="13.5"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5:25" ht="13.5"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5:25" ht="13.5"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5:25" ht="13.5"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5:25" ht="13.5"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5:25" ht="13.5"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5:25" ht="13.5"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5:25" ht="13.5"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5:25" ht="13.5"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5:25" ht="13.5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5:25" ht="13.5"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5:25" ht="13.5"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5:25" ht="13.5"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5:25" ht="13.5"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5:25" ht="13.5"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5:25" ht="13.5"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5:25" ht="13.5"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5:25" ht="13.5"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5:25" ht="13.5"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5:25" ht="13.5"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5:25" ht="13.5"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5:25" ht="13.5"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5:25" ht="13.5"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5:25" ht="13.5"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5:25" ht="13.5"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5:25" ht="13.5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5:25" ht="13.5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5:25" ht="13.5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5:25" ht="13.5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5:25" ht="13.5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5:25" ht="13.5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5:25" ht="13.5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5:25" ht="13.5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5:25" ht="13.5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5:25" ht="13.5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5:25" ht="13.5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5:25" ht="13.5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5:25" ht="13.5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5:25" ht="13.5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5:25" ht="13.5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5:25" ht="13.5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5:25" ht="13.5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5:25" ht="13.5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5:25" ht="13.5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5:25" ht="13.5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5:25" ht="13.5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5:25" ht="13.5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5:25" ht="13.5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5:25" ht="13.5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5:25" ht="13.5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5:25" ht="13.5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5:25" ht="13.5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5:25" ht="13.5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5:25" ht="13.5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5:25" ht="13.5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5:25" ht="13.5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5:25" ht="13.5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5:25" ht="13.5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5:25" ht="13.5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5:25" ht="13.5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5:25" ht="13.5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5:25" ht="13.5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5:25" ht="13.5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5:25" ht="13.5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5:25" ht="13.5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5:25" ht="13.5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5:25" ht="13.5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5:25" ht="13.5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5:25" ht="13.5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5:25" ht="13.5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5:25" ht="13.5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5:25" ht="13.5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5:25" ht="13.5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5:25" ht="13.5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5:25" ht="13.5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5:25" ht="13.5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5:25" ht="13.5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5:25" ht="13.5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5:25" ht="13.5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5:25" ht="13.5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5:25" ht="13.5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5:25" ht="13.5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5:25" ht="13.5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5:25" ht="13.5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5:25" ht="13.5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5:25" ht="13.5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5:25" ht="13.5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5:25" ht="13.5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5:25" ht="13.5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5:25" ht="13.5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5:25" ht="13.5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5:25" ht="13.5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5:25" ht="13.5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5:25" ht="13.5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5:25" ht="13.5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5:25" ht="13.5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5:25" ht="13.5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5:25" ht="13.5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5:25" ht="13.5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5:25" ht="13.5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5:25" ht="13.5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5:25" ht="13.5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5:25" ht="13.5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5:25" ht="13.5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5:25" ht="13.5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5:25" ht="13.5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5:25" ht="13.5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5:25" ht="13.5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5:25" ht="13.5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5:25" ht="13.5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5:25" ht="13.5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5:25" ht="13.5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5:25" ht="13.5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5:25" ht="13.5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5:25" ht="13.5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5:25" ht="13.5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5:25" ht="13.5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5:25" ht="13.5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5:25" ht="13.5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5:25" ht="13.5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5:25" ht="13.5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5:25" ht="13.5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5:25" ht="13.5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5:25" ht="13.5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5:25" ht="13.5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5:25" ht="13.5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5:25" ht="13.5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5:25" ht="13.5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5:25" ht="13.5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5:25" ht="13.5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5:25" ht="13.5"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5:25" ht="13.5"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5:25" ht="13.5"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5:25" ht="13.5"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5:25" ht="13.5"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5:25" ht="13.5"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5:25" ht="13.5"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5:25" ht="13.5"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5:25" ht="13.5"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5:25" ht="13.5"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5:25" ht="13.5"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5:25" ht="13.5"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5:25" ht="13.5"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5:25" ht="13.5"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5:25" ht="13.5"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5:25" ht="13.5"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5:25" ht="13.5"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5:25" ht="13.5"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5:25" ht="13.5"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5:25" ht="13.5"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5:25" ht="13.5"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5:25" ht="13.5"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5:25" ht="13.5"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5:25" ht="13.5"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5:25" ht="13.5"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5:25" ht="13.5"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5:25" ht="13.5"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5:25" ht="13.5"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5:25" ht="13.5"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5:25" ht="13.5"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5:25" ht="13.5"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5:25" ht="13.5"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5:25" ht="13.5"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5:25" ht="13.5"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5:25" ht="13.5"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5:25" ht="13.5"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5:25" ht="13.5"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5:25" ht="13.5"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5:25" ht="13.5"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5:25" ht="13.5"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5:25" ht="13.5"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5:25" ht="13.5"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5:25" ht="13.5"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5:25" ht="13.5"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5:25" ht="13.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5:25" ht="13.5"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5:25" ht="13.5"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5:25" ht="13.5"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5:25" ht="13.5"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5:25" ht="13.5"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5:25" ht="13.5"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5:25" ht="13.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5:25" ht="13.5"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5:25" ht="13.5"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5:25" ht="13.5"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5:25" ht="13.5"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5:25" ht="13.5"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5:25" ht="13.5"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5:25" ht="13.5"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5:25" ht="13.5"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5:25" ht="13.5"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5:25" ht="13.5"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5:25" ht="13.5"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5:25" ht="13.5"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5:25" ht="13.5"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5:25" ht="13.5"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5:25" ht="13.5"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5:25" ht="13.5"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5:25" ht="13.5"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5:25" ht="13.5"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5:25" ht="13.5"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5:25" ht="13.5"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5:25" ht="13.5"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5:25" ht="13.5"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5:25" ht="13.5"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5:25" ht="13.5"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5:25" ht="13.5"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5:25" ht="13.5"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5:25" ht="13.5"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5:25" ht="13.5"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5:25" ht="13.5"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5:25" ht="13.5"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5:25" ht="13.5"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5:25" ht="13.5"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5:25" ht="13.5"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5:25" ht="13.5"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5:25" ht="13.5"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5:25" ht="13.5"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5:25" ht="13.5"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5:25" ht="13.5"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5:25" ht="13.5"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5:25" ht="13.5"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5:25" ht="13.5"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5:25" ht="13.5"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5:25" ht="13.5"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5:25" ht="13.5"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5:25" ht="13.5"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5:25" ht="13.5"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5:25" ht="13.5"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5:25" ht="13.5"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5:25" ht="13.5"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5:25" ht="13.5"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5:25" ht="13.5"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5:25" ht="13.5"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5:25" ht="13.5"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5:25" ht="13.5"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5:25" ht="13.5"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5:25" ht="13.5"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5:25" ht="13.5"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5:25" ht="13.5"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5:25" ht="13.5"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5:25" ht="13.5"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5:25" ht="13.5"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5:25" ht="13.5"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5:25" ht="13.5"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5:25" ht="13.5"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5:25" ht="13.5"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5:25" ht="13.5"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5:25" ht="13.5"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5:25" ht="13.5"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5:25" ht="13.5"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5:25" ht="13.5"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5:25" ht="13.5"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5:25" ht="13.5"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5:25" ht="13.5"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5:25" ht="13.5"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5:25" ht="13.5"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5:25" ht="13.5"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5:25" ht="13.5"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5:25" ht="13.5"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5:25" ht="13.5"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5:25" ht="13.5"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5:25" ht="13.5"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5:25" ht="13.5"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5:25" ht="13.5"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5:25" ht="13.5"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5:25" ht="13.5"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5:25" ht="13.5"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5:25" ht="13.5"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5:25" ht="13.5"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5:25" ht="13.5"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5:25" ht="13.5"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5:25" ht="13.5"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5:25" ht="13.5"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5:25" ht="13.5"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5:25" ht="13.5"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5:25" ht="13.5"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5:25" ht="13.5"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5:25" ht="13.5"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5:25" ht="13.5"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5:25" ht="13.5"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5:25" ht="13.5"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5:25" ht="13.5"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5:25" ht="13.5"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5:25" ht="13.5"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5:25" ht="13.5"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5:25" ht="13.5"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5:25" ht="13.5"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5:25" ht="13.5"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5:25" ht="13.5"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5:25" ht="13.5"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5:25" ht="13.5"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5:25" ht="13.5"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5:25" ht="13.5"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5:25" ht="13.5"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5:25" ht="13.5"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5:25" ht="13.5"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5:25" ht="13.5"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5:25" ht="13.5"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5:25" ht="13.5"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5:25" ht="13.5"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5:25" ht="13.5"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5:25" ht="13.5"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5:25" ht="13.5"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5:25" ht="13.5"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5:25" ht="13.5"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5:25" ht="13.5"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5:25" ht="13.5"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5:25" ht="13.5"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5:25" ht="13.5"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5:25" ht="13.5"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5:25" ht="13.5"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5:25" ht="13.5"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5:25" ht="13.5"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5:25" ht="13.5"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5:25" ht="13.5"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5:25" ht="13.5"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5:25" ht="13.5"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5:25" ht="13.5"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5:25" ht="13.5"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5:25" ht="13.5"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5:25" ht="13.5"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5:25" ht="13.5"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5:25" ht="13.5"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5:25" ht="13.5"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5:25" ht="13.5"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5:25" ht="13.5"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5:25" ht="13.5"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5:25" ht="13.5"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5:25" ht="13.5"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5:25" ht="13.5"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5:25" ht="13.5"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5:25" ht="13.5"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5:25" ht="13.5"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5:25" ht="13.5"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5:25" ht="13.5"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5:25" ht="13.5"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5:25" ht="13.5"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5:25" ht="13.5"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5:25" ht="13.5"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5:25" ht="13.5"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5:25" ht="13.5"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5:25" ht="13.5"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5:25" ht="13.5"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5:25" ht="13.5"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5:25" ht="13.5"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5:25" ht="13.5"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5:25" ht="13.5"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5:25" ht="13.5"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5:25" ht="13.5"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5:25" ht="13.5"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5:25" ht="13.5"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5:25" ht="13.5"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5:25" ht="13.5"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5:25" ht="13.5"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5:25" ht="13.5"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5:25" ht="13.5"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5:25" ht="13.5"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5:25" ht="13.5"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5:25" ht="13.5"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5:25" ht="13.5"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5:25" ht="13.5"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5:25" ht="13.5"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5:25" ht="13.5"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5:25" ht="13.5"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5:25" ht="13.5"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5:25" ht="13.5"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5:25" ht="13.5"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5:25" ht="13.5"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5:25" ht="13.5"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5:25" ht="13.5"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5:25" ht="13.5"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5:25" ht="13.5"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5:25" ht="13.5"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5:25" ht="13.5"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5:25" ht="13.5"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5:25" ht="13.5"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5:25" ht="13.5"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5:25" ht="13.5"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5:25" ht="13.5"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5:25" ht="13.5"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5:25" ht="13.5"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5:25" ht="13.5"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5:25" ht="13.5"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5:25" ht="13.5"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5:25" ht="13.5"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5:25" ht="13.5"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5:25" ht="13.5"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5:25" ht="13.5"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5:25" ht="13.5"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5:25" ht="13.5"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5:25" ht="13.5"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  <row r="660" spans="5:25" ht="13.5"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</row>
    <row r="661" spans="5:25" ht="13.5"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</row>
    <row r="662" spans="5:25" ht="13.5"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</row>
    <row r="663" spans="5:25" ht="13.5"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</row>
    <row r="664" spans="5:25" ht="13.5"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</row>
    <row r="665" spans="5:25" ht="13.5"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</row>
    <row r="666" spans="5:25" ht="13.5"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</row>
    <row r="667" spans="5:25" ht="13.5"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</row>
    <row r="668" spans="5:25" ht="13.5"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</row>
    <row r="669" spans="5:25" ht="13.5"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</row>
    <row r="670" spans="5:25" ht="13.5"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</row>
    <row r="671" spans="5:25" ht="13.5"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</row>
    <row r="672" spans="5:25" ht="13.5"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</row>
    <row r="673" spans="5:25" ht="13.5"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</row>
    <row r="674" spans="5:25" ht="13.5"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</row>
    <row r="675" spans="5:25" ht="13.5"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</row>
    <row r="676" spans="5:25" ht="13.5"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</row>
    <row r="677" spans="5:25" ht="13.5"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</row>
    <row r="678" spans="5:25" ht="13.5"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</row>
    <row r="679" spans="5:25" ht="13.5"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</row>
    <row r="680" spans="5:25" ht="13.5"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</row>
    <row r="681" spans="5:25" ht="13.5"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</row>
    <row r="682" spans="5:25" ht="13.5"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</row>
    <row r="683" spans="5:25" ht="13.5"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</row>
    <row r="684" spans="5:25" ht="13.5"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</row>
    <row r="685" spans="5:25" ht="13.5"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</row>
    <row r="686" spans="5:25" ht="13.5"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</row>
    <row r="687" spans="5:25" ht="13.5"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</row>
    <row r="688" spans="5:25" ht="13.5"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</row>
    <row r="689" spans="5:25" ht="13.5"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</row>
    <row r="690" spans="5:25" ht="13.5"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</row>
    <row r="691" spans="5:25" ht="13.5"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</row>
    <row r="692" spans="5:25" ht="13.5"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</row>
    <row r="693" spans="5:25" ht="13.5"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</row>
    <row r="694" spans="5:25" ht="13.5"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</row>
    <row r="695" spans="5:25" ht="13.5"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</row>
    <row r="696" spans="5:25" ht="13.5"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</row>
    <row r="697" spans="5:25" ht="13.5"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</row>
    <row r="698" spans="5:25" ht="13.5"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</row>
    <row r="699" spans="5:25" ht="13.5"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</row>
    <row r="700" spans="5:25" ht="13.5"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5:25" ht="13.5"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</row>
    <row r="702" spans="5:25" ht="13.5"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</row>
    <row r="703" spans="5:25" ht="13.5"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</row>
    <row r="704" spans="5:25" ht="13.5"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</row>
    <row r="705" spans="5:25" ht="13.5"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</row>
    <row r="706" spans="5:25" ht="13.5"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</row>
    <row r="707" spans="5:25" ht="13.5"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</row>
    <row r="708" spans="5:25" ht="13.5"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</row>
    <row r="709" spans="5:25" ht="13.5"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</row>
    <row r="710" spans="5:25" ht="13.5"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</row>
    <row r="711" spans="5:25" ht="13.5"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</row>
    <row r="712" spans="5:25" ht="13.5"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</row>
    <row r="713" spans="5:25" ht="13.5"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</row>
    <row r="714" spans="5:25" ht="13.5"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</row>
    <row r="715" spans="5:25" ht="13.5"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</row>
    <row r="716" spans="5:25" ht="13.5"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</row>
    <row r="717" spans="5:25" ht="13.5"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</row>
    <row r="718" spans="5:25" ht="13.5"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</row>
    <row r="719" spans="5:25" ht="13.5"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</row>
    <row r="720" spans="5:25" ht="13.5"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</row>
    <row r="721" spans="5:25" ht="13.5"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</row>
    <row r="722" spans="5:25" ht="13.5"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</row>
    <row r="723" spans="5:25" ht="13.5"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</row>
    <row r="724" spans="5:25" ht="13.5"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</row>
    <row r="725" spans="5:25" ht="13.5"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</row>
    <row r="726" spans="5:25" ht="13.5"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</row>
    <row r="727" spans="5:25" ht="13.5"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</row>
    <row r="728" spans="5:25" ht="13.5"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</row>
    <row r="729" spans="5:25" ht="13.5"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</row>
    <row r="730" spans="5:25" ht="13.5"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</row>
    <row r="731" spans="5:25" ht="13.5"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</row>
    <row r="732" spans="5:25" ht="13.5"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</row>
    <row r="733" spans="5:25" ht="13.5"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</row>
    <row r="734" spans="5:25" ht="13.5"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</row>
    <row r="735" spans="5:25" ht="13.5"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</row>
    <row r="736" spans="5:25" ht="13.5"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</row>
    <row r="737" spans="5:25" ht="13.5"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</row>
    <row r="738" spans="5:25" ht="13.5"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</row>
    <row r="739" spans="5:25" ht="13.5"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</row>
    <row r="740" spans="5:25" ht="13.5"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</row>
    <row r="741" spans="5:25" ht="13.5"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</row>
    <row r="742" spans="5:25" ht="13.5"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</row>
    <row r="743" spans="5:25" ht="13.5"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</row>
    <row r="744" spans="5:25" ht="13.5"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</row>
    <row r="745" spans="5:25" ht="13.5"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</row>
    <row r="746" spans="5:25" ht="13.5"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</row>
    <row r="747" spans="5:25" ht="13.5"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</row>
    <row r="748" spans="5:25" ht="13.5"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</row>
    <row r="749" spans="5:25" ht="13.5"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</row>
    <row r="750" spans="5:25" ht="13.5"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</row>
    <row r="751" spans="5:25" ht="13.5"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</row>
    <row r="752" spans="5:25" ht="13.5"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</row>
    <row r="753" spans="5:25" ht="13.5"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</row>
    <row r="754" spans="5:25" ht="13.5"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</row>
    <row r="755" spans="5:25" ht="13.5"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5:25" ht="13.5"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</row>
    <row r="757" spans="5:25" ht="13.5"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</row>
    <row r="758" spans="5:25" ht="13.5"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</row>
    <row r="759" spans="5:25" ht="13.5"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</row>
    <row r="760" spans="5:25" ht="13.5"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</row>
    <row r="761" spans="5:25" ht="13.5"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</row>
    <row r="762" spans="5:25" ht="13.5"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</row>
    <row r="763" spans="5:25" ht="13.5"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</row>
    <row r="764" spans="5:25" ht="13.5"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</row>
    <row r="765" spans="5:25" ht="13.5"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</row>
    <row r="766" spans="5:25" ht="13.5"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</row>
    <row r="767" spans="5:25" ht="13.5"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</row>
    <row r="768" spans="5:25" ht="13.5"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</row>
    <row r="769" spans="5:25" ht="13.5"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</row>
    <row r="770" spans="5:25" ht="13.5"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</row>
    <row r="771" spans="5:25" ht="13.5"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</row>
    <row r="772" spans="5:25" ht="13.5"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</row>
    <row r="773" spans="5:25" ht="13.5"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</row>
    <row r="774" spans="5:25" ht="13.5"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</row>
    <row r="775" spans="5:25" ht="13.5"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</row>
    <row r="776" spans="5:25" ht="13.5"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</row>
    <row r="777" spans="5:25" ht="13.5"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</row>
  </sheetData>
  <sheetProtection/>
  <mergeCells count="139">
    <mergeCell ref="W41:AC41"/>
    <mergeCell ref="G42:H43"/>
    <mergeCell ref="E49:F49"/>
    <mergeCell ref="R7:S7"/>
    <mergeCell ref="V7:W7"/>
    <mergeCell ref="Z7:AA7"/>
    <mergeCell ref="R8:S18"/>
    <mergeCell ref="V8:W18"/>
    <mergeCell ref="Z8:AA18"/>
    <mergeCell ref="L48:L49"/>
    <mergeCell ref="A44:D45"/>
    <mergeCell ref="A46:D47"/>
    <mergeCell ref="A48:D49"/>
    <mergeCell ref="K7:L7"/>
    <mergeCell ref="K8:L18"/>
    <mergeCell ref="G47:H47"/>
    <mergeCell ref="I47:J47"/>
    <mergeCell ref="E42:F43"/>
    <mergeCell ref="L46:L47"/>
    <mergeCell ref="E47:F47"/>
    <mergeCell ref="AB48:AB49"/>
    <mergeCell ref="AC46:AC47"/>
    <mergeCell ref="V47:W47"/>
    <mergeCell ref="X47:Y47"/>
    <mergeCell ref="AC48:AC49"/>
    <mergeCell ref="Z48:Z49"/>
    <mergeCell ref="AA48:AA49"/>
    <mergeCell ref="V49:W49"/>
    <mergeCell ref="X49:Y49"/>
    <mergeCell ref="AB46:AB47"/>
    <mergeCell ref="T47:U47"/>
    <mergeCell ref="G49:H49"/>
    <mergeCell ref="N48:N49"/>
    <mergeCell ref="I49:J49"/>
    <mergeCell ref="T49:U49"/>
    <mergeCell ref="P48:S49"/>
    <mergeCell ref="K48:K49"/>
    <mergeCell ref="M48:M49"/>
    <mergeCell ref="K46:K47"/>
    <mergeCell ref="M46:M47"/>
    <mergeCell ref="X42:Y43"/>
    <mergeCell ref="Z42:Z43"/>
    <mergeCell ref="AA42:AA43"/>
    <mergeCell ref="AB42:AB43"/>
    <mergeCell ref="T42:U43"/>
    <mergeCell ref="N46:N47"/>
    <mergeCell ref="Z46:Z47"/>
    <mergeCell ref="X45:Y45"/>
    <mergeCell ref="P44:S45"/>
    <mergeCell ref="AA46:AA47"/>
    <mergeCell ref="AA44:AA45"/>
    <mergeCell ref="AB44:AB45"/>
    <mergeCell ref="E45:F45"/>
    <mergeCell ref="G45:H45"/>
    <mergeCell ref="I45:J45"/>
    <mergeCell ref="T45:U45"/>
    <mergeCell ref="V45:W45"/>
    <mergeCell ref="P46:S47"/>
    <mergeCell ref="V42:W43"/>
    <mergeCell ref="AC42:AC43"/>
    <mergeCell ref="K44:K45"/>
    <mergeCell ref="L44:L45"/>
    <mergeCell ref="M44:M45"/>
    <mergeCell ref="N44:N45"/>
    <mergeCell ref="Z44:Z45"/>
    <mergeCell ref="P42:S43"/>
    <mergeCell ref="AC44:AC45"/>
    <mergeCell ref="N42:N43"/>
    <mergeCell ref="B36:B37"/>
    <mergeCell ref="C36:D37"/>
    <mergeCell ref="F36:K37"/>
    <mergeCell ref="L36:L37"/>
    <mergeCell ref="A42:D43"/>
    <mergeCell ref="I42:J43"/>
    <mergeCell ref="K42:K43"/>
    <mergeCell ref="L42:L43"/>
    <mergeCell ref="M42:M43"/>
    <mergeCell ref="Z36:AD37"/>
    <mergeCell ref="M36:M37"/>
    <mergeCell ref="Q36:Q37"/>
    <mergeCell ref="R36:R37"/>
    <mergeCell ref="S36:X37"/>
    <mergeCell ref="Z30:AD31"/>
    <mergeCell ref="R33:R34"/>
    <mergeCell ref="S33:X34"/>
    <mergeCell ref="Z33:AD34"/>
    <mergeCell ref="B33:B34"/>
    <mergeCell ref="C33:D34"/>
    <mergeCell ref="F33:K34"/>
    <mergeCell ref="L33:L34"/>
    <mergeCell ref="M33:M34"/>
    <mergeCell ref="Q33:Q34"/>
    <mergeCell ref="S27:X28"/>
    <mergeCell ref="Z27:AD28"/>
    <mergeCell ref="B30:B31"/>
    <mergeCell ref="C30:D31"/>
    <mergeCell ref="F30:K31"/>
    <mergeCell ref="L30:L31"/>
    <mergeCell ref="M30:M31"/>
    <mergeCell ref="Q30:Q31"/>
    <mergeCell ref="R30:R31"/>
    <mergeCell ref="S30:X31"/>
    <mergeCell ref="R24:R25"/>
    <mergeCell ref="S24:X25"/>
    <mergeCell ref="Z24:AD25"/>
    <mergeCell ref="B27:B28"/>
    <mergeCell ref="C27:D28"/>
    <mergeCell ref="F27:K28"/>
    <mergeCell ref="L27:L28"/>
    <mergeCell ref="M27:M28"/>
    <mergeCell ref="Q27:Q28"/>
    <mergeCell ref="R27:R28"/>
    <mergeCell ref="Q21:Q22"/>
    <mergeCell ref="R21:R22"/>
    <mergeCell ref="S21:X22"/>
    <mergeCell ref="Z21:AD22"/>
    <mergeCell ref="B24:B25"/>
    <mergeCell ref="C24:D25"/>
    <mergeCell ref="F24:K25"/>
    <mergeCell ref="L24:L25"/>
    <mergeCell ref="M24:M25"/>
    <mergeCell ref="Q24:Q25"/>
    <mergeCell ref="C8:D18"/>
    <mergeCell ref="G8:H18"/>
    <mergeCell ref="C7:D7"/>
    <mergeCell ref="G7:H7"/>
    <mergeCell ref="Z20:AD20"/>
    <mergeCell ref="B21:B22"/>
    <mergeCell ref="C21:D22"/>
    <mergeCell ref="F21:K22"/>
    <mergeCell ref="L21:L22"/>
    <mergeCell ref="M21:M22"/>
    <mergeCell ref="A1:I1"/>
    <mergeCell ref="R1:T1"/>
    <mergeCell ref="U1:AB1"/>
    <mergeCell ref="G3:H3"/>
    <mergeCell ref="V2:AB2"/>
    <mergeCell ref="M3:Q3"/>
    <mergeCell ref="V3:W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777"/>
  <sheetViews>
    <sheetView view="pageBreakPreview" zoomScale="50" zoomScaleSheetLayoutView="50" zoomScalePageLayoutView="0" workbookViewId="0" topLeftCell="A22">
      <selection activeCell="AM19" sqref="AM19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314" t="str">
        <f>'１日目Ａ【壬生東小】'!A1:I1</f>
        <v>第１日（1月10日）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77</v>
      </c>
      <c r="S1" s="216"/>
      <c r="T1" s="216"/>
      <c r="U1" s="216" t="str">
        <f>'組合せ'!A20</f>
        <v>小山市立小山城北小学校</v>
      </c>
      <c r="V1" s="216"/>
      <c r="W1" s="216"/>
      <c r="X1" s="216"/>
      <c r="Y1" s="216"/>
      <c r="Z1" s="216"/>
      <c r="AA1" s="216"/>
      <c r="AB1" s="216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3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4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221" t="str">
        <f>'組合せ'!C20</f>
        <v>ＡＳ栃木ｂｏｍ ｄｅ ｂｏｌａ</v>
      </c>
      <c r="D8" s="221"/>
      <c r="E8" s="54"/>
      <c r="F8" s="54"/>
      <c r="G8" s="308" t="str">
        <f>'組合せ'!C22</f>
        <v>Ｆ.Ｃ.栃木ジュニア</v>
      </c>
      <c r="H8" s="308"/>
      <c r="I8" s="54"/>
      <c r="J8" s="54"/>
      <c r="K8" s="308" t="str">
        <f>'組合せ'!C24</f>
        <v>グラデイオＦＣ</v>
      </c>
      <c r="L8" s="308"/>
      <c r="M8" s="54"/>
      <c r="N8" s="55"/>
      <c r="O8" s="55"/>
      <c r="P8" s="55"/>
      <c r="Q8" s="56"/>
      <c r="R8" s="308" t="str">
        <f>'組合せ'!C26</f>
        <v>清原ＳＳＳ</v>
      </c>
      <c r="S8" s="308"/>
      <c r="T8" s="54"/>
      <c r="U8" s="54"/>
      <c r="V8" s="221" t="str">
        <f>'組合せ'!C28</f>
        <v>ＦＣプリメーロ</v>
      </c>
      <c r="W8" s="221"/>
      <c r="X8" s="54"/>
      <c r="Y8" s="54"/>
      <c r="Z8" s="220" t="str">
        <f>'組合せ'!C30</f>
        <v>高根沢西ＦＣ</v>
      </c>
      <c r="AA8" s="220"/>
    </row>
    <row r="9" spans="3:27" ht="24.75" customHeight="1">
      <c r="C9" s="221"/>
      <c r="D9" s="221"/>
      <c r="E9" s="54"/>
      <c r="F9" s="54"/>
      <c r="G9" s="308"/>
      <c r="H9" s="308"/>
      <c r="I9" s="54"/>
      <c r="J9" s="54"/>
      <c r="K9" s="308"/>
      <c r="L9" s="308"/>
      <c r="M9" s="54"/>
      <c r="N9" s="55"/>
      <c r="O9" s="55"/>
      <c r="P9" s="55"/>
      <c r="Q9" s="56"/>
      <c r="R9" s="308"/>
      <c r="S9" s="308"/>
      <c r="T9" s="54"/>
      <c r="U9" s="54"/>
      <c r="V9" s="221"/>
      <c r="W9" s="221"/>
      <c r="X9" s="54"/>
      <c r="Y9" s="54"/>
      <c r="Z9" s="220"/>
      <c r="AA9" s="220"/>
    </row>
    <row r="10" spans="3:27" ht="24.75" customHeight="1">
      <c r="C10" s="221"/>
      <c r="D10" s="221"/>
      <c r="E10" s="54"/>
      <c r="F10" s="54"/>
      <c r="G10" s="308"/>
      <c r="H10" s="308"/>
      <c r="I10" s="54"/>
      <c r="J10" s="54"/>
      <c r="K10" s="308"/>
      <c r="L10" s="308"/>
      <c r="M10" s="54"/>
      <c r="N10" s="55"/>
      <c r="O10" s="55"/>
      <c r="P10" s="55"/>
      <c r="Q10" s="56"/>
      <c r="R10" s="308"/>
      <c r="S10" s="308"/>
      <c r="T10" s="54"/>
      <c r="U10" s="54"/>
      <c r="V10" s="221"/>
      <c r="W10" s="221"/>
      <c r="X10" s="54"/>
      <c r="Y10" s="54"/>
      <c r="Z10" s="220"/>
      <c r="AA10" s="220"/>
    </row>
    <row r="11" spans="3:27" ht="24.75" customHeight="1">
      <c r="C11" s="221"/>
      <c r="D11" s="221"/>
      <c r="E11" s="54"/>
      <c r="F11" s="54"/>
      <c r="G11" s="308"/>
      <c r="H11" s="308"/>
      <c r="I11" s="54"/>
      <c r="J11" s="54"/>
      <c r="K11" s="308"/>
      <c r="L11" s="308"/>
      <c r="M11" s="54"/>
      <c r="N11" s="55"/>
      <c r="O11" s="55"/>
      <c r="P11" s="55"/>
      <c r="Q11" s="56"/>
      <c r="R11" s="308"/>
      <c r="S11" s="308"/>
      <c r="T11" s="54"/>
      <c r="U11" s="54"/>
      <c r="V11" s="221"/>
      <c r="W11" s="221"/>
      <c r="X11" s="54"/>
      <c r="Y11" s="54"/>
      <c r="Z11" s="220"/>
      <c r="AA11" s="220"/>
    </row>
    <row r="12" spans="3:27" ht="24.75" customHeight="1">
      <c r="C12" s="221"/>
      <c r="D12" s="221"/>
      <c r="E12" s="54"/>
      <c r="F12" s="54"/>
      <c r="G12" s="308"/>
      <c r="H12" s="308"/>
      <c r="I12" s="54"/>
      <c r="J12" s="54"/>
      <c r="K12" s="308"/>
      <c r="L12" s="308"/>
      <c r="M12" s="54"/>
      <c r="N12" s="55"/>
      <c r="O12" s="55"/>
      <c r="P12" s="55"/>
      <c r="Q12" s="56"/>
      <c r="R12" s="308"/>
      <c r="S12" s="308"/>
      <c r="T12" s="54"/>
      <c r="U12" s="54"/>
      <c r="V12" s="221"/>
      <c r="W12" s="221"/>
      <c r="X12" s="54"/>
      <c r="Y12" s="54"/>
      <c r="Z12" s="220"/>
      <c r="AA12" s="220"/>
    </row>
    <row r="13" spans="3:27" ht="24.75" customHeight="1">
      <c r="C13" s="221"/>
      <c r="D13" s="221"/>
      <c r="E13" s="54"/>
      <c r="F13" s="54"/>
      <c r="G13" s="308"/>
      <c r="H13" s="308"/>
      <c r="I13" s="54"/>
      <c r="J13" s="54"/>
      <c r="K13" s="308"/>
      <c r="L13" s="308"/>
      <c r="M13" s="54"/>
      <c r="N13" s="55"/>
      <c r="O13" s="55"/>
      <c r="P13" s="55"/>
      <c r="Q13" s="56"/>
      <c r="R13" s="308"/>
      <c r="S13" s="308"/>
      <c r="T13" s="54"/>
      <c r="U13" s="54"/>
      <c r="V13" s="221"/>
      <c r="W13" s="221"/>
      <c r="X13" s="54"/>
      <c r="Y13" s="54"/>
      <c r="Z13" s="220"/>
      <c r="AA13" s="220"/>
    </row>
    <row r="14" spans="3:27" ht="24.75" customHeight="1">
      <c r="C14" s="221"/>
      <c r="D14" s="221"/>
      <c r="E14" s="54"/>
      <c r="F14" s="54"/>
      <c r="G14" s="308"/>
      <c r="H14" s="308"/>
      <c r="I14" s="54"/>
      <c r="J14" s="54"/>
      <c r="K14" s="308"/>
      <c r="L14" s="308"/>
      <c r="M14" s="54"/>
      <c r="N14" s="55"/>
      <c r="O14" s="55"/>
      <c r="P14" s="55"/>
      <c r="Q14" s="56"/>
      <c r="R14" s="308"/>
      <c r="S14" s="308"/>
      <c r="T14" s="54"/>
      <c r="U14" s="54"/>
      <c r="V14" s="221"/>
      <c r="W14" s="221"/>
      <c r="X14" s="54"/>
      <c r="Y14" s="54"/>
      <c r="Z14" s="220"/>
      <c r="AA14" s="220"/>
    </row>
    <row r="15" spans="3:27" ht="24.75" customHeight="1">
      <c r="C15" s="221"/>
      <c r="D15" s="221"/>
      <c r="E15" s="54"/>
      <c r="F15" s="54"/>
      <c r="G15" s="308"/>
      <c r="H15" s="308"/>
      <c r="I15" s="54"/>
      <c r="J15" s="54"/>
      <c r="K15" s="308"/>
      <c r="L15" s="308"/>
      <c r="M15" s="54"/>
      <c r="N15" s="55"/>
      <c r="O15" s="55"/>
      <c r="P15" s="55"/>
      <c r="Q15" s="56"/>
      <c r="R15" s="308"/>
      <c r="S15" s="308"/>
      <c r="T15" s="54"/>
      <c r="U15" s="54"/>
      <c r="V15" s="221"/>
      <c r="W15" s="221"/>
      <c r="X15" s="54"/>
      <c r="Y15" s="54"/>
      <c r="Z15" s="220"/>
      <c r="AA15" s="220"/>
    </row>
    <row r="16" spans="3:27" ht="24.75" customHeight="1">
      <c r="C16" s="221"/>
      <c r="D16" s="221"/>
      <c r="E16" s="54"/>
      <c r="F16" s="54"/>
      <c r="G16" s="308"/>
      <c r="H16" s="308"/>
      <c r="I16" s="54"/>
      <c r="J16" s="54"/>
      <c r="K16" s="308"/>
      <c r="L16" s="308"/>
      <c r="M16" s="54"/>
      <c r="N16" s="55"/>
      <c r="O16" s="55"/>
      <c r="P16" s="55"/>
      <c r="Q16" s="56"/>
      <c r="R16" s="308"/>
      <c r="S16" s="308"/>
      <c r="T16" s="54"/>
      <c r="U16" s="54"/>
      <c r="V16" s="221"/>
      <c r="W16" s="221"/>
      <c r="X16" s="54"/>
      <c r="Y16" s="54"/>
      <c r="Z16" s="220"/>
      <c r="AA16" s="220"/>
    </row>
    <row r="17" spans="3:27" ht="24.75" customHeight="1">
      <c r="C17" s="221"/>
      <c r="D17" s="221"/>
      <c r="E17" s="54"/>
      <c r="F17" s="54"/>
      <c r="G17" s="308"/>
      <c r="H17" s="308"/>
      <c r="I17" s="54"/>
      <c r="J17" s="54"/>
      <c r="K17" s="308"/>
      <c r="L17" s="308"/>
      <c r="M17" s="54"/>
      <c r="N17" s="55"/>
      <c r="O17" s="55"/>
      <c r="P17" s="55"/>
      <c r="Q17" s="56"/>
      <c r="R17" s="308"/>
      <c r="S17" s="308"/>
      <c r="T17" s="54"/>
      <c r="U17" s="54"/>
      <c r="V17" s="221"/>
      <c r="W17" s="221"/>
      <c r="X17" s="54"/>
      <c r="Y17" s="54"/>
      <c r="Z17" s="220"/>
      <c r="AA17" s="220"/>
    </row>
    <row r="18" spans="3:27" ht="24.75" customHeight="1">
      <c r="C18" s="221"/>
      <c r="D18" s="221"/>
      <c r="E18" s="54"/>
      <c r="F18" s="54"/>
      <c r="G18" s="308"/>
      <c r="H18" s="308"/>
      <c r="I18" s="54"/>
      <c r="J18" s="54"/>
      <c r="K18" s="308"/>
      <c r="L18" s="308"/>
      <c r="M18" s="54"/>
      <c r="N18" s="55"/>
      <c r="O18" s="55"/>
      <c r="P18" s="55"/>
      <c r="Q18" s="56"/>
      <c r="R18" s="308"/>
      <c r="S18" s="308"/>
      <c r="T18" s="54"/>
      <c r="U18" s="54"/>
      <c r="V18" s="221"/>
      <c r="W18" s="221"/>
      <c r="X18" s="54"/>
      <c r="Y18" s="54"/>
      <c r="Z18" s="220"/>
      <c r="AA18" s="220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E21" s="58"/>
      <c r="F21" s="230" t="str">
        <f>C8</f>
        <v>ＡＳ栃木ｂｏｍ ｄｅ ｂｏｌａ</v>
      </c>
      <c r="G21" s="230"/>
      <c r="H21" s="230"/>
      <c r="I21" s="230"/>
      <c r="J21" s="230"/>
      <c r="K21" s="230"/>
      <c r="L21" s="226">
        <f>N21+N22</f>
        <v>1</v>
      </c>
      <c r="M21" s="227" t="s">
        <v>31</v>
      </c>
      <c r="N21" s="61">
        <v>1</v>
      </c>
      <c r="O21" s="61" t="s">
        <v>32</v>
      </c>
      <c r="P21" s="61">
        <v>0</v>
      </c>
      <c r="Q21" s="228" t="s">
        <v>33</v>
      </c>
      <c r="R21" s="229">
        <f>P21+P22</f>
        <v>0</v>
      </c>
      <c r="S21" s="225" t="str">
        <f>G8</f>
        <v>Ｆ.Ｃ.栃木ジュニア</v>
      </c>
      <c r="T21" s="225"/>
      <c r="U21" s="225"/>
      <c r="V21" s="225"/>
      <c r="W21" s="225"/>
      <c r="X21" s="225"/>
      <c r="Y21" s="58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E22" s="58"/>
      <c r="F22" s="230"/>
      <c r="G22" s="230"/>
      <c r="H22" s="230"/>
      <c r="I22" s="230"/>
      <c r="J22" s="230"/>
      <c r="K22" s="230"/>
      <c r="L22" s="226"/>
      <c r="M22" s="227"/>
      <c r="N22" s="61">
        <v>0</v>
      </c>
      <c r="O22" s="61" t="s">
        <v>32</v>
      </c>
      <c r="P22" s="61">
        <v>0</v>
      </c>
      <c r="Q22" s="228"/>
      <c r="R22" s="229"/>
      <c r="S22" s="225"/>
      <c r="T22" s="225"/>
      <c r="U22" s="225"/>
      <c r="V22" s="225"/>
      <c r="W22" s="225"/>
      <c r="X22" s="225"/>
      <c r="Y22" s="58"/>
      <c r="Z22" s="231"/>
      <c r="AA22" s="231"/>
      <c r="AB22" s="231"/>
      <c r="AC22" s="231"/>
      <c r="AD22" s="231"/>
    </row>
    <row r="23" spans="2:43" ht="24.75" customHeight="1">
      <c r="B23" s="13"/>
      <c r="C23" s="66"/>
      <c r="D23" s="66"/>
      <c r="E23" s="58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Y23" s="58"/>
      <c r="Z23" s="14"/>
      <c r="AA23" s="14"/>
      <c r="AB23" s="14"/>
      <c r="AC23" s="14"/>
      <c r="AD23" s="14"/>
      <c r="AG23" s="68"/>
      <c r="AH23" s="68"/>
      <c r="AI23" s="69"/>
      <c r="AJ23" s="68"/>
      <c r="AK23" s="68"/>
      <c r="AL23" s="69"/>
      <c r="AM23" s="68"/>
      <c r="AN23" s="68"/>
      <c r="AO23" s="69"/>
      <c r="AP23" s="68"/>
      <c r="AQ23" s="68"/>
    </row>
    <row r="24" spans="2:43" ht="24.75" customHeight="1">
      <c r="B24" s="207" t="s">
        <v>51</v>
      </c>
      <c r="C24" s="224">
        <v>0.46527777777777773</v>
      </c>
      <c r="D24" s="224"/>
      <c r="E24" s="58"/>
      <c r="F24" s="225" t="str">
        <f>R8</f>
        <v>清原ＳＳＳ</v>
      </c>
      <c r="G24" s="225"/>
      <c r="H24" s="225"/>
      <c r="I24" s="225"/>
      <c r="J24" s="225"/>
      <c r="K24" s="225"/>
      <c r="L24" s="226">
        <f>N24+N25</f>
        <v>0</v>
      </c>
      <c r="M24" s="227" t="s">
        <v>31</v>
      </c>
      <c r="N24" s="61">
        <v>0</v>
      </c>
      <c r="O24" s="61" t="s">
        <v>32</v>
      </c>
      <c r="P24" s="61">
        <v>1</v>
      </c>
      <c r="Q24" s="228" t="s">
        <v>33</v>
      </c>
      <c r="R24" s="229">
        <f>P24+P25</f>
        <v>3</v>
      </c>
      <c r="S24" s="230" t="str">
        <f>V8</f>
        <v>ＦＣプリメーロ</v>
      </c>
      <c r="T24" s="230"/>
      <c r="U24" s="230"/>
      <c r="V24" s="230"/>
      <c r="W24" s="230"/>
      <c r="X24" s="230"/>
      <c r="Y24" s="58"/>
      <c r="Z24" s="231" t="s">
        <v>21</v>
      </c>
      <c r="AA24" s="231"/>
      <c r="AB24" s="231"/>
      <c r="AC24" s="231"/>
      <c r="AD24" s="231"/>
      <c r="AG24" s="68"/>
      <c r="AH24" s="68"/>
      <c r="AI24" s="69"/>
      <c r="AJ24" s="68"/>
      <c r="AK24" s="68"/>
      <c r="AL24" s="69"/>
      <c r="AM24" s="68"/>
      <c r="AN24" s="68"/>
      <c r="AO24" s="69"/>
      <c r="AP24" s="68"/>
      <c r="AQ24" s="68"/>
    </row>
    <row r="25" spans="2:43" ht="24.75" customHeight="1">
      <c r="B25" s="207"/>
      <c r="C25" s="224"/>
      <c r="D25" s="224"/>
      <c r="E25" s="58"/>
      <c r="F25" s="225"/>
      <c r="G25" s="225"/>
      <c r="H25" s="225"/>
      <c r="I25" s="225"/>
      <c r="J25" s="225"/>
      <c r="K25" s="225"/>
      <c r="L25" s="226"/>
      <c r="M25" s="227"/>
      <c r="N25" s="61">
        <v>0</v>
      </c>
      <c r="O25" s="61" t="s">
        <v>32</v>
      </c>
      <c r="P25" s="61">
        <v>2</v>
      </c>
      <c r="Q25" s="228"/>
      <c r="R25" s="229"/>
      <c r="S25" s="230"/>
      <c r="T25" s="230"/>
      <c r="U25" s="230"/>
      <c r="V25" s="230"/>
      <c r="W25" s="230"/>
      <c r="X25" s="230"/>
      <c r="Y25" s="58"/>
      <c r="Z25" s="231"/>
      <c r="AA25" s="231"/>
      <c r="AB25" s="231"/>
      <c r="AC25" s="231"/>
      <c r="AD25" s="231"/>
      <c r="AG25" s="68"/>
      <c r="AH25" s="68"/>
      <c r="AI25" s="69"/>
      <c r="AJ25" s="68"/>
      <c r="AK25" s="68"/>
      <c r="AL25" s="69"/>
      <c r="AM25" s="68"/>
      <c r="AN25" s="68"/>
      <c r="AO25" s="69"/>
      <c r="AP25" s="68"/>
      <c r="AQ25" s="68"/>
    </row>
    <row r="26" spans="2:43" ht="24.75" customHeight="1">
      <c r="B26" s="13"/>
      <c r="C26" s="66"/>
      <c r="D26" s="66"/>
      <c r="E26" s="58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Y26" s="58"/>
      <c r="Z26" s="14"/>
      <c r="AA26" s="14"/>
      <c r="AB26" s="14"/>
      <c r="AC26" s="14"/>
      <c r="AD26" s="14"/>
      <c r="AG26" s="68"/>
      <c r="AH26" s="68"/>
      <c r="AI26" s="69"/>
      <c r="AJ26" s="68"/>
      <c r="AK26" s="68"/>
      <c r="AL26" s="69"/>
      <c r="AM26" s="68"/>
      <c r="AN26" s="68"/>
      <c r="AO26" s="69"/>
      <c r="AP26" s="68"/>
      <c r="AQ26" s="68"/>
    </row>
    <row r="27" spans="2:43" ht="24.75" customHeight="1">
      <c r="B27" s="207" t="s">
        <v>52</v>
      </c>
      <c r="C27" s="224">
        <v>0.4930555555555556</v>
      </c>
      <c r="D27" s="224"/>
      <c r="E27" s="58"/>
      <c r="F27" s="194" t="str">
        <f>G8</f>
        <v>Ｆ.Ｃ.栃木ジュニア</v>
      </c>
      <c r="G27" s="194"/>
      <c r="H27" s="194"/>
      <c r="I27" s="194"/>
      <c r="J27" s="194"/>
      <c r="K27" s="194"/>
      <c r="L27" s="226">
        <f>N27+N28</f>
        <v>2</v>
      </c>
      <c r="M27" s="227" t="s">
        <v>31</v>
      </c>
      <c r="N27" s="61">
        <v>1</v>
      </c>
      <c r="O27" s="61" t="s">
        <v>32</v>
      </c>
      <c r="P27" s="61">
        <v>1</v>
      </c>
      <c r="Q27" s="228" t="s">
        <v>33</v>
      </c>
      <c r="R27" s="229">
        <f>P27+P28</f>
        <v>3</v>
      </c>
      <c r="S27" s="230" t="str">
        <f>K8</f>
        <v>グラデイオＦＣ</v>
      </c>
      <c r="T27" s="230"/>
      <c r="U27" s="230"/>
      <c r="V27" s="230"/>
      <c r="W27" s="230"/>
      <c r="X27" s="230"/>
      <c r="Y27" s="58"/>
      <c r="Z27" s="231" t="s">
        <v>22</v>
      </c>
      <c r="AA27" s="231"/>
      <c r="AB27" s="231"/>
      <c r="AC27" s="231"/>
      <c r="AD27" s="231"/>
      <c r="AG27" s="68"/>
      <c r="AH27" s="68"/>
      <c r="AI27" s="69"/>
      <c r="AJ27" s="68"/>
      <c r="AK27" s="68"/>
      <c r="AL27" s="69"/>
      <c r="AM27" s="68"/>
      <c r="AN27" s="68"/>
      <c r="AO27" s="69"/>
      <c r="AP27" s="68"/>
      <c r="AQ27" s="68"/>
    </row>
    <row r="28" spans="2:43" ht="24.75" customHeight="1">
      <c r="B28" s="207"/>
      <c r="C28" s="224"/>
      <c r="D28" s="224"/>
      <c r="E28" s="58"/>
      <c r="F28" s="194"/>
      <c r="G28" s="194"/>
      <c r="H28" s="194"/>
      <c r="I28" s="194"/>
      <c r="J28" s="194"/>
      <c r="K28" s="194"/>
      <c r="L28" s="226"/>
      <c r="M28" s="227"/>
      <c r="N28" s="61">
        <v>1</v>
      </c>
      <c r="O28" s="61" t="s">
        <v>32</v>
      </c>
      <c r="P28" s="61">
        <v>2</v>
      </c>
      <c r="Q28" s="228"/>
      <c r="R28" s="229"/>
      <c r="S28" s="230"/>
      <c r="T28" s="230"/>
      <c r="U28" s="230"/>
      <c r="V28" s="230"/>
      <c r="W28" s="230"/>
      <c r="X28" s="230"/>
      <c r="Y28" s="58"/>
      <c r="Z28" s="231"/>
      <c r="AA28" s="231"/>
      <c r="AB28" s="231"/>
      <c r="AC28" s="231"/>
      <c r="AD28" s="231"/>
      <c r="AG28" s="68"/>
      <c r="AH28" s="68"/>
      <c r="AI28" s="69"/>
      <c r="AJ28" s="68"/>
      <c r="AK28" s="68"/>
      <c r="AL28" s="69"/>
      <c r="AM28" s="68"/>
      <c r="AN28" s="68"/>
      <c r="AO28" s="69"/>
      <c r="AP28" s="68"/>
      <c r="AQ28" s="68"/>
    </row>
    <row r="29" spans="2:34" ht="24.75" customHeight="1">
      <c r="B29" s="13"/>
      <c r="C29" s="66"/>
      <c r="D29" s="66"/>
      <c r="E29" s="58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Y29" s="58"/>
      <c r="Z29" s="14"/>
      <c r="AA29" s="14"/>
      <c r="AB29" s="14"/>
      <c r="AC29" s="14"/>
      <c r="AD29" s="14"/>
      <c r="AG29" s="68"/>
      <c r="AH29" s="68"/>
    </row>
    <row r="30" spans="2:30" ht="24.75" customHeight="1">
      <c r="B30" s="207" t="s">
        <v>53</v>
      </c>
      <c r="C30" s="224">
        <v>0.5208333333333334</v>
      </c>
      <c r="D30" s="224"/>
      <c r="E30" s="58"/>
      <c r="F30" s="230" t="str">
        <f>V8</f>
        <v>ＦＣプリメーロ</v>
      </c>
      <c r="G30" s="230"/>
      <c r="H30" s="230"/>
      <c r="I30" s="230"/>
      <c r="J30" s="230"/>
      <c r="K30" s="230"/>
      <c r="L30" s="226">
        <f>N30+N31</f>
        <v>1</v>
      </c>
      <c r="M30" s="227" t="s">
        <v>31</v>
      </c>
      <c r="N30" s="61">
        <v>0</v>
      </c>
      <c r="O30" s="61" t="s">
        <v>32</v>
      </c>
      <c r="P30" s="61">
        <v>0</v>
      </c>
      <c r="Q30" s="228" t="s">
        <v>33</v>
      </c>
      <c r="R30" s="229">
        <f>P30+P31</f>
        <v>0</v>
      </c>
      <c r="S30" s="225" t="str">
        <f>Z8</f>
        <v>高根沢西ＦＣ</v>
      </c>
      <c r="T30" s="225"/>
      <c r="U30" s="225"/>
      <c r="V30" s="225"/>
      <c r="W30" s="225"/>
      <c r="X30" s="225"/>
      <c r="Y30" s="58"/>
      <c r="Z30" s="231" t="s">
        <v>23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E31" s="58"/>
      <c r="F31" s="230"/>
      <c r="G31" s="230"/>
      <c r="H31" s="230"/>
      <c r="I31" s="230"/>
      <c r="J31" s="230"/>
      <c r="K31" s="230"/>
      <c r="L31" s="226"/>
      <c r="M31" s="227"/>
      <c r="N31" s="61">
        <v>1</v>
      </c>
      <c r="O31" s="61" t="s">
        <v>32</v>
      </c>
      <c r="P31" s="61">
        <v>0</v>
      </c>
      <c r="Q31" s="228"/>
      <c r="R31" s="229"/>
      <c r="S31" s="225"/>
      <c r="T31" s="225"/>
      <c r="U31" s="225"/>
      <c r="V31" s="225"/>
      <c r="W31" s="225"/>
      <c r="X31" s="225"/>
      <c r="Y31" s="58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E32" s="58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Y32" s="58"/>
      <c r="Z32" s="14"/>
      <c r="AA32" s="14"/>
      <c r="AB32" s="14"/>
      <c r="AC32" s="14"/>
      <c r="AD32" s="14"/>
    </row>
    <row r="33" spans="2:30" ht="24.75" customHeight="1">
      <c r="B33" s="207" t="s">
        <v>54</v>
      </c>
      <c r="C33" s="224">
        <v>0.548611111111111</v>
      </c>
      <c r="D33" s="224"/>
      <c r="E33" s="58"/>
      <c r="F33" s="230" t="str">
        <f>C8</f>
        <v>ＡＳ栃木ｂｏｍ ｄｅ ｂｏｌａ</v>
      </c>
      <c r="G33" s="230"/>
      <c r="H33" s="230"/>
      <c r="I33" s="230"/>
      <c r="J33" s="230"/>
      <c r="K33" s="230"/>
      <c r="L33" s="226">
        <f>N33+N34</f>
        <v>3</v>
      </c>
      <c r="M33" s="227" t="s">
        <v>31</v>
      </c>
      <c r="N33" s="61">
        <v>0</v>
      </c>
      <c r="O33" s="61" t="s">
        <v>32</v>
      </c>
      <c r="P33" s="61">
        <v>0</v>
      </c>
      <c r="Q33" s="228" t="s">
        <v>33</v>
      </c>
      <c r="R33" s="229">
        <f>P33+P34</f>
        <v>0</v>
      </c>
      <c r="S33" s="225" t="str">
        <f>K8</f>
        <v>グラデイオＦＣ</v>
      </c>
      <c r="T33" s="225"/>
      <c r="U33" s="225"/>
      <c r="V33" s="225"/>
      <c r="W33" s="225"/>
      <c r="X33" s="225"/>
      <c r="Y33" s="58"/>
      <c r="Z33" s="231" t="s">
        <v>24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E34" s="58"/>
      <c r="F34" s="230"/>
      <c r="G34" s="230"/>
      <c r="H34" s="230"/>
      <c r="I34" s="230"/>
      <c r="J34" s="230"/>
      <c r="K34" s="230"/>
      <c r="L34" s="226"/>
      <c r="M34" s="227"/>
      <c r="N34" s="61">
        <v>3</v>
      </c>
      <c r="O34" s="61" t="s">
        <v>32</v>
      </c>
      <c r="P34" s="61">
        <v>0</v>
      </c>
      <c r="Q34" s="228"/>
      <c r="R34" s="229"/>
      <c r="S34" s="225"/>
      <c r="T34" s="225"/>
      <c r="U34" s="225"/>
      <c r="V34" s="225"/>
      <c r="W34" s="225"/>
      <c r="X34" s="225"/>
      <c r="Y34" s="58"/>
      <c r="Z34" s="231"/>
      <c r="AA34" s="231"/>
      <c r="AB34" s="231"/>
      <c r="AC34" s="231"/>
      <c r="AD34" s="231"/>
    </row>
    <row r="35" spans="3:30" ht="24.75" customHeight="1">
      <c r="C35" s="66"/>
      <c r="D35" s="66"/>
      <c r="E35" s="58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Y35" s="58"/>
      <c r="Z35" s="56"/>
      <c r="AA35" s="56"/>
      <c r="AB35" s="56"/>
      <c r="AC35" s="56"/>
      <c r="AD35" s="56"/>
    </row>
    <row r="36" spans="2:30" ht="24.75" customHeight="1">
      <c r="B36" s="207" t="s">
        <v>55</v>
      </c>
      <c r="C36" s="224">
        <v>0.576388888888889</v>
      </c>
      <c r="D36" s="224"/>
      <c r="E36" s="58"/>
      <c r="F36" s="230" t="str">
        <f>R8</f>
        <v>清原ＳＳＳ</v>
      </c>
      <c r="G36" s="230"/>
      <c r="H36" s="230"/>
      <c r="I36" s="230"/>
      <c r="J36" s="230"/>
      <c r="K36" s="230"/>
      <c r="L36" s="226">
        <f>N36+N37</f>
        <v>3</v>
      </c>
      <c r="M36" s="227" t="s">
        <v>31</v>
      </c>
      <c r="N36" s="61">
        <v>2</v>
      </c>
      <c r="O36" s="61" t="s">
        <v>32</v>
      </c>
      <c r="P36" s="61">
        <v>0</v>
      </c>
      <c r="Q36" s="228" t="s">
        <v>33</v>
      </c>
      <c r="R36" s="229">
        <f>P36+P37</f>
        <v>1</v>
      </c>
      <c r="S36" s="225" t="str">
        <f>Z8</f>
        <v>高根沢西ＦＣ</v>
      </c>
      <c r="T36" s="225"/>
      <c r="U36" s="225"/>
      <c r="V36" s="225"/>
      <c r="W36" s="225"/>
      <c r="X36" s="225"/>
      <c r="Y36" s="58"/>
      <c r="Z36" s="231" t="s">
        <v>25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E37" s="58"/>
      <c r="F37" s="230"/>
      <c r="G37" s="230"/>
      <c r="H37" s="230"/>
      <c r="I37" s="230"/>
      <c r="J37" s="230"/>
      <c r="K37" s="230"/>
      <c r="L37" s="226"/>
      <c r="M37" s="227"/>
      <c r="N37" s="61">
        <v>1</v>
      </c>
      <c r="O37" s="61" t="s">
        <v>32</v>
      </c>
      <c r="P37" s="61">
        <v>1</v>
      </c>
      <c r="Q37" s="228"/>
      <c r="R37" s="229"/>
      <c r="S37" s="225"/>
      <c r="T37" s="225"/>
      <c r="U37" s="225"/>
      <c r="V37" s="225"/>
      <c r="W37" s="225"/>
      <c r="X37" s="225"/>
      <c r="Y37" s="58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E38" s="58"/>
      <c r="F38" s="64"/>
      <c r="G38" s="64"/>
      <c r="H38" s="64"/>
      <c r="I38" s="64"/>
      <c r="J38" s="64"/>
      <c r="K38" s="64"/>
      <c r="L38" s="59"/>
      <c r="M38" s="60"/>
      <c r="N38" s="61"/>
      <c r="O38" s="61"/>
      <c r="P38" s="61"/>
      <c r="Q38" s="62"/>
      <c r="R38" s="63"/>
      <c r="S38" s="64"/>
      <c r="T38" s="64"/>
      <c r="U38" s="64"/>
      <c r="V38" s="64"/>
      <c r="W38" s="64"/>
      <c r="X38" s="64"/>
      <c r="Y38" s="58"/>
      <c r="Z38" s="65"/>
      <c r="AA38" s="65"/>
      <c r="AB38" s="65"/>
      <c r="AC38" s="65"/>
      <c r="AD38" s="65"/>
    </row>
    <row r="39" spans="2:30" ht="24.75" customHeight="1">
      <c r="B39" s="13"/>
      <c r="C39" s="57"/>
      <c r="D39" s="57"/>
      <c r="E39" s="58"/>
      <c r="F39" s="64"/>
      <c r="G39" s="64"/>
      <c r="H39" s="64"/>
      <c r="I39" s="64"/>
      <c r="J39" s="64"/>
      <c r="K39" s="64"/>
      <c r="L39" s="59"/>
      <c r="M39" s="60"/>
      <c r="N39" s="61"/>
      <c r="O39" s="61"/>
      <c r="P39" s="61"/>
      <c r="Q39" s="62"/>
      <c r="R39" s="63"/>
      <c r="S39" s="64"/>
      <c r="T39" s="64"/>
      <c r="U39" s="64"/>
      <c r="V39" s="64"/>
      <c r="W39" s="64"/>
      <c r="X39" s="64"/>
      <c r="Y39" s="58"/>
      <c r="Z39" s="65"/>
      <c r="AA39" s="65"/>
      <c r="AB39" s="65"/>
      <c r="AC39" s="65"/>
      <c r="AD39" s="65"/>
    </row>
    <row r="40" spans="3:25" ht="24.75" customHeight="1">
      <c r="C40" s="66"/>
      <c r="D40" s="66"/>
      <c r="E40" s="58"/>
      <c r="F40" s="64"/>
      <c r="G40" s="64"/>
      <c r="H40" s="64"/>
      <c r="I40" s="64"/>
      <c r="J40" s="67"/>
      <c r="K40" s="67"/>
      <c r="L40" s="59"/>
      <c r="M40" s="70"/>
      <c r="N40" s="61"/>
      <c r="O40" s="61"/>
      <c r="P40" s="61"/>
      <c r="Q40" s="71"/>
      <c r="R40" s="63"/>
      <c r="S40" s="64"/>
      <c r="T40" s="64"/>
      <c r="U40" s="64"/>
      <c r="V40" s="64"/>
      <c r="W40" s="67"/>
      <c r="X40" s="67"/>
      <c r="Y40" s="58"/>
    </row>
    <row r="41" spans="5:25" ht="24.75" customHeight="1"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9" ht="34.5" customHeight="1">
      <c r="A42" s="236" t="s">
        <v>3</v>
      </c>
      <c r="B42" s="237"/>
      <c r="C42" s="237"/>
      <c r="D42" s="238"/>
      <c r="E42" s="242" t="str">
        <f>A44</f>
        <v>ＡＳ栃木ｂｏｍ ｄｅ ｂｏｌａ</v>
      </c>
      <c r="F42" s="243"/>
      <c r="G42" s="242" t="str">
        <f>A46</f>
        <v>Ｆ.Ｃ.栃木ジュニア</v>
      </c>
      <c r="H42" s="243"/>
      <c r="I42" s="242" t="str">
        <f>A48</f>
        <v>グラデイオＦＣ</v>
      </c>
      <c r="J42" s="243"/>
      <c r="K42" s="234" t="s">
        <v>26</v>
      </c>
      <c r="L42" s="246" t="s">
        <v>27</v>
      </c>
      <c r="M42" s="234" t="s">
        <v>28</v>
      </c>
      <c r="N42" s="234" t="s">
        <v>29</v>
      </c>
      <c r="O42" s="58"/>
      <c r="P42" s="269" t="s">
        <v>71</v>
      </c>
      <c r="Q42" s="270"/>
      <c r="R42" s="270"/>
      <c r="S42" s="271"/>
      <c r="T42" s="254" t="str">
        <f>P44</f>
        <v>清原ＳＳＳ</v>
      </c>
      <c r="U42" s="255"/>
      <c r="V42" s="254" t="str">
        <f>P46</f>
        <v>ＦＣプリメーロ</v>
      </c>
      <c r="W42" s="255"/>
      <c r="X42" s="254" t="str">
        <f>P48</f>
        <v>高根沢西ＦＣ</v>
      </c>
      <c r="Y42" s="255"/>
      <c r="Z42" s="258" t="s">
        <v>26</v>
      </c>
      <c r="AA42" s="281" t="s">
        <v>27</v>
      </c>
      <c r="AB42" s="258" t="s">
        <v>28</v>
      </c>
      <c r="AC42" s="258" t="s">
        <v>29</v>
      </c>
    </row>
    <row r="43" spans="1:29" ht="34.5" customHeight="1">
      <c r="A43" s="239"/>
      <c r="B43" s="240"/>
      <c r="C43" s="240"/>
      <c r="D43" s="241"/>
      <c r="E43" s="244"/>
      <c r="F43" s="245"/>
      <c r="G43" s="244"/>
      <c r="H43" s="245"/>
      <c r="I43" s="244"/>
      <c r="J43" s="245"/>
      <c r="K43" s="235"/>
      <c r="L43" s="247"/>
      <c r="M43" s="235"/>
      <c r="N43" s="235"/>
      <c r="O43" s="58"/>
      <c r="P43" s="272"/>
      <c r="Q43" s="273"/>
      <c r="R43" s="273"/>
      <c r="S43" s="274"/>
      <c r="T43" s="256"/>
      <c r="U43" s="257"/>
      <c r="V43" s="256"/>
      <c r="W43" s="257"/>
      <c r="X43" s="256"/>
      <c r="Y43" s="257"/>
      <c r="Z43" s="259"/>
      <c r="AA43" s="282"/>
      <c r="AB43" s="259"/>
      <c r="AC43" s="259"/>
    </row>
    <row r="44" spans="1:29" ht="24.75" customHeight="1">
      <c r="A44" s="289" t="str">
        <f>C8</f>
        <v>ＡＳ栃木ｂｏｍ ｄｅ ｂｏｌａ</v>
      </c>
      <c r="B44" s="290"/>
      <c r="C44" s="290"/>
      <c r="D44" s="291"/>
      <c r="E44" s="126"/>
      <c r="F44" s="127"/>
      <c r="G44" s="126">
        <f>L21</f>
        <v>1</v>
      </c>
      <c r="H44" s="127">
        <f>R21</f>
        <v>0</v>
      </c>
      <c r="I44" s="126">
        <f>L33</f>
        <v>3</v>
      </c>
      <c r="J44" s="127">
        <f>R33</f>
        <v>0</v>
      </c>
      <c r="K44" s="296">
        <f>IF(G44&gt;H44,3,IF(G44=H44,1))+IF(I44&gt;J44,3,IF(I44=J44,1))</f>
        <v>6</v>
      </c>
      <c r="L44" s="309">
        <v>4</v>
      </c>
      <c r="M44" s="309">
        <v>4</v>
      </c>
      <c r="N44" s="312" t="s">
        <v>168</v>
      </c>
      <c r="O44" s="58"/>
      <c r="P44" s="248" t="str">
        <f>R8</f>
        <v>清原ＳＳＳ</v>
      </c>
      <c r="Q44" s="249"/>
      <c r="R44" s="249"/>
      <c r="S44" s="250"/>
      <c r="T44" s="73"/>
      <c r="U44" s="74"/>
      <c r="V44" s="73">
        <f>L24</f>
        <v>0</v>
      </c>
      <c r="W44" s="74">
        <f>R24</f>
        <v>3</v>
      </c>
      <c r="X44" s="73">
        <f>L36</f>
        <v>3</v>
      </c>
      <c r="Y44" s="74">
        <f>R36</f>
        <v>1</v>
      </c>
      <c r="Z44" s="267">
        <f>IF(V44&gt;W44,3,IF(V44=W44,1))+IF(X44&gt;Y44,3,IF(X44=Y44,1))</f>
        <v>3</v>
      </c>
      <c r="AA44" s="277">
        <v>-1</v>
      </c>
      <c r="AB44" s="277">
        <v>3</v>
      </c>
      <c r="AC44" s="275">
        <v>2</v>
      </c>
    </row>
    <row r="45" spans="1:29" ht="24.75" customHeight="1">
      <c r="A45" s="292"/>
      <c r="B45" s="293"/>
      <c r="C45" s="293"/>
      <c r="D45" s="294"/>
      <c r="E45" s="287"/>
      <c r="F45" s="288"/>
      <c r="G45" s="287" t="str">
        <f>IF(G44&gt;H44,"○",IF(G44&lt;H44,"×",IF(G44=H44,"△")))</f>
        <v>○</v>
      </c>
      <c r="H45" s="288"/>
      <c r="I45" s="287" t="str">
        <f>IF(I44&gt;J44,"○",IF(I44&lt;J44,"×",IF(I44=J44,"△")))</f>
        <v>○</v>
      </c>
      <c r="J45" s="288"/>
      <c r="K45" s="297"/>
      <c r="L45" s="299"/>
      <c r="M45" s="311"/>
      <c r="N45" s="313"/>
      <c r="O45" s="58"/>
      <c r="P45" s="251"/>
      <c r="Q45" s="252"/>
      <c r="R45" s="252"/>
      <c r="S45" s="253"/>
      <c r="T45" s="279"/>
      <c r="U45" s="280"/>
      <c r="V45" s="279" t="str">
        <f>IF(V44&gt;W44,"○",IF(V44&lt;W44,"×",IF(V44=W44,"△")))</f>
        <v>×</v>
      </c>
      <c r="W45" s="280"/>
      <c r="X45" s="279" t="str">
        <f>IF(X44&gt;Y44,"○",IF(X44&lt;Y44,"×",IF(X44=Y44,"△")))</f>
        <v>○</v>
      </c>
      <c r="Y45" s="280"/>
      <c r="Z45" s="268"/>
      <c r="AA45" s="278"/>
      <c r="AB45" s="278"/>
      <c r="AC45" s="276"/>
    </row>
    <row r="46" spans="1:29" ht="24.75" customHeight="1">
      <c r="A46" s="302" t="str">
        <f>G8</f>
        <v>Ｆ.Ｃ.栃木ジュニア</v>
      </c>
      <c r="B46" s="303"/>
      <c r="C46" s="303"/>
      <c r="D46" s="304"/>
      <c r="E46" s="75">
        <f>R21</f>
        <v>0</v>
      </c>
      <c r="F46" s="76">
        <f>L21</f>
        <v>1</v>
      </c>
      <c r="G46" s="75"/>
      <c r="H46" s="76"/>
      <c r="I46" s="75">
        <f>L27</f>
        <v>2</v>
      </c>
      <c r="J46" s="76">
        <f>R27</f>
        <v>3</v>
      </c>
      <c r="K46" s="260">
        <f>IF(E46&gt;F46,3,IF(E46=F46,1))+IF(I46&gt;J46,3,IF(I46=J46,1))</f>
        <v>0</v>
      </c>
      <c r="L46" s="262">
        <v>-2</v>
      </c>
      <c r="M46" s="295">
        <v>2</v>
      </c>
      <c r="N46" s="285">
        <v>3</v>
      </c>
      <c r="O46" s="58"/>
      <c r="P46" s="289" t="str">
        <f>V8</f>
        <v>ＦＣプリメーロ</v>
      </c>
      <c r="Q46" s="290"/>
      <c r="R46" s="290"/>
      <c r="S46" s="291"/>
      <c r="T46" s="113">
        <f>R24</f>
        <v>3</v>
      </c>
      <c r="U46" s="114">
        <f>L24</f>
        <v>0</v>
      </c>
      <c r="V46" s="113"/>
      <c r="W46" s="114"/>
      <c r="X46" s="115">
        <f>L30</f>
        <v>1</v>
      </c>
      <c r="Y46" s="114">
        <f>R30</f>
        <v>0</v>
      </c>
      <c r="Z46" s="296">
        <f>IF(T46&gt;U46,3,IF(T46=U46,1))+IF(X46&gt;Y46,3,IF(X46=Y46,1))</f>
        <v>6</v>
      </c>
      <c r="AA46" s="298">
        <v>4</v>
      </c>
      <c r="AB46" s="298">
        <v>4</v>
      </c>
      <c r="AC46" s="283" t="s">
        <v>168</v>
      </c>
    </row>
    <row r="47" spans="1:29" ht="24.75" customHeight="1">
      <c r="A47" s="305"/>
      <c r="B47" s="306"/>
      <c r="C47" s="306"/>
      <c r="D47" s="307"/>
      <c r="E47" s="279" t="str">
        <f>IF(E46&gt;F46,"○",IF(E46&lt;F46,"×",IF(E46=F46,"△")))</f>
        <v>×</v>
      </c>
      <c r="F47" s="280"/>
      <c r="G47" s="279"/>
      <c r="H47" s="280"/>
      <c r="I47" s="279" t="str">
        <f>IF(I46&gt;J46,"○",IF(I46&lt;J46,"×",IF(I46=J46,"△")))</f>
        <v>×</v>
      </c>
      <c r="J47" s="280"/>
      <c r="K47" s="261"/>
      <c r="L47" s="263"/>
      <c r="M47" s="263"/>
      <c r="N47" s="286"/>
      <c r="O47" s="58"/>
      <c r="P47" s="292"/>
      <c r="Q47" s="293"/>
      <c r="R47" s="293"/>
      <c r="S47" s="294"/>
      <c r="T47" s="287" t="str">
        <f>IF(T46&gt;U46,"○",IF(T46&lt;U46,"×",IF(T46=U46,"△")))</f>
        <v>○</v>
      </c>
      <c r="U47" s="288"/>
      <c r="V47" s="287"/>
      <c r="W47" s="288"/>
      <c r="X47" s="287" t="str">
        <f>IF(X46&gt;Y46,"○",IF(X46&lt;Y46,"×",IF(X46=Y46,"△")))</f>
        <v>○</v>
      </c>
      <c r="Y47" s="288"/>
      <c r="Z47" s="297"/>
      <c r="AA47" s="299"/>
      <c r="AB47" s="299"/>
      <c r="AC47" s="284"/>
    </row>
    <row r="48" spans="1:29" ht="24.75" customHeight="1">
      <c r="A48" s="302" t="str">
        <f>K8</f>
        <v>グラデイオＦＣ</v>
      </c>
      <c r="B48" s="303"/>
      <c r="C48" s="303"/>
      <c r="D48" s="304"/>
      <c r="E48" s="75">
        <f>R33</f>
        <v>0</v>
      </c>
      <c r="F48" s="76">
        <f>L33</f>
        <v>3</v>
      </c>
      <c r="G48" s="78">
        <f>R27</f>
        <v>3</v>
      </c>
      <c r="H48" s="79">
        <f>L27</f>
        <v>2</v>
      </c>
      <c r="I48" s="75"/>
      <c r="J48" s="76"/>
      <c r="K48" s="260">
        <f>IF(E48&gt;F48,3,IF(E48=F48,1))+IF(G48&gt;H48,3,IF(G48=H48,1))</f>
        <v>3</v>
      </c>
      <c r="L48" s="262">
        <v>-2</v>
      </c>
      <c r="M48" s="295">
        <v>3</v>
      </c>
      <c r="N48" s="285">
        <v>2</v>
      </c>
      <c r="O48" s="58"/>
      <c r="P48" s="248" t="str">
        <f>Z8</f>
        <v>高根沢西ＦＣ</v>
      </c>
      <c r="Q48" s="249"/>
      <c r="R48" s="249"/>
      <c r="S48" s="250"/>
      <c r="T48" s="78">
        <f>R36</f>
        <v>1</v>
      </c>
      <c r="U48" s="79">
        <f>L36</f>
        <v>3</v>
      </c>
      <c r="V48" s="78">
        <f>R30</f>
        <v>0</v>
      </c>
      <c r="W48" s="79">
        <f>L30</f>
        <v>1</v>
      </c>
      <c r="X48" s="80"/>
      <c r="Y48" s="81"/>
      <c r="Z48" s="267">
        <f>IF(T48&gt;U48,3,IF(T48=U48,1))+IF(V48&gt;W48,3,IF(V48=W48,1))</f>
        <v>0</v>
      </c>
      <c r="AA48" s="277">
        <v>-3</v>
      </c>
      <c r="AB48" s="277">
        <v>1</v>
      </c>
      <c r="AC48" s="300">
        <v>3</v>
      </c>
    </row>
    <row r="49" spans="1:29" ht="24.75" customHeight="1">
      <c r="A49" s="305"/>
      <c r="B49" s="306"/>
      <c r="C49" s="306"/>
      <c r="D49" s="307"/>
      <c r="E49" s="279" t="str">
        <f>IF(E48&gt;F48,"○",IF(E48&lt;F48,"×",IF(E48=F48,"△")))</f>
        <v>×</v>
      </c>
      <c r="F49" s="280"/>
      <c r="G49" s="279" t="str">
        <f>IF(G48&gt;H48,"○",IF(G48&lt;H48,"×",IF(G48=H48,"△")))</f>
        <v>○</v>
      </c>
      <c r="H49" s="280"/>
      <c r="I49" s="279"/>
      <c r="J49" s="280"/>
      <c r="K49" s="261"/>
      <c r="L49" s="263"/>
      <c r="M49" s="263"/>
      <c r="N49" s="286"/>
      <c r="O49" s="58"/>
      <c r="P49" s="251"/>
      <c r="Q49" s="252"/>
      <c r="R49" s="252"/>
      <c r="S49" s="253"/>
      <c r="T49" s="279" t="str">
        <f>IF(T48&gt;U48,"○",IF(T48&lt;U48,"×",IF(T48=U48,"△")))</f>
        <v>×</v>
      </c>
      <c r="U49" s="280"/>
      <c r="V49" s="279" t="str">
        <f>IF(V48&gt;W48,"○",IF(V48&lt;W48,"×",IF(V48=W48,"△")))</f>
        <v>×</v>
      </c>
      <c r="W49" s="280"/>
      <c r="X49" s="279"/>
      <c r="Y49" s="280"/>
      <c r="Z49" s="268"/>
      <c r="AA49" s="278"/>
      <c r="AB49" s="278"/>
      <c r="AC49" s="301"/>
    </row>
    <row r="50" spans="5:25" ht="24.75" customHeight="1"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5:25" ht="13.5"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5:25" ht="13.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5:25" ht="13.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5:25" ht="13.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5:25" ht="13.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ht="13.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5:25" ht="13.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5:25" ht="13.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5:25" ht="13.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5:25" ht="13.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5:25" ht="13.5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5:25" ht="13.5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5:25" ht="13.5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5:25" ht="13.5"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5:25" ht="13.5"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5:25" ht="13.5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5:25" ht="13.5"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5:25" ht="13.5"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5:25" ht="13.5"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5:25" ht="13.5"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5:25" ht="13.5"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5:25" ht="13.5"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5:25" ht="13.5"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5:25" ht="13.5"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5:25" ht="13.5"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5:25" ht="13.5"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5:25" ht="13.5"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5:25" ht="13.5"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5:25" ht="13.5"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5:25" ht="13.5"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5:25" ht="13.5"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5:25" ht="13.5"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5:25" ht="13.5"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5:25" ht="13.5"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5:25" ht="13.5"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5:25" ht="13.5"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5:25" ht="13.5"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5:25" ht="13.5"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5:25" ht="13.5"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5:25" ht="13.5"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5:25" ht="13.5"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5:25" ht="13.5"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5:25" ht="13.5"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5:25" ht="13.5"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5:25" ht="13.5"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5:25" ht="13.5"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5:25" ht="13.5"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5:25" ht="13.5"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5:25" ht="13.5"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5:25" ht="13.5"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5:25" ht="13.5"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5:25" ht="13.5"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5:25" ht="13.5"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5:25" ht="13.5"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5:25" ht="13.5"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5:25" ht="13.5"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5:25" ht="13.5"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5:25" ht="13.5"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5:25" ht="13.5"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5:25" ht="13.5"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5:25" ht="13.5"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5:25" ht="13.5"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5:25" ht="13.5"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5:25" ht="13.5"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5:25" ht="13.5"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5:25" ht="13.5"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5:25" ht="13.5"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5:25" ht="13.5"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5:25" ht="13.5"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5:25" ht="13.5"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5:25" ht="13.5"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5:25" ht="13.5"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5:25" ht="13.5"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5:25" ht="13.5"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5:25" ht="13.5"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5:25" ht="13.5"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5:25" ht="13.5"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5:25" ht="13.5"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5:25" ht="13.5"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5:25" ht="13.5"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5:25" ht="13.5"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5:25" ht="13.5"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5:25" ht="13.5"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5:25" ht="13.5"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5:25" ht="13.5"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5:25" ht="13.5"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5:25" ht="13.5"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5:25" ht="13.5"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5:25" ht="13.5"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5:25" ht="13.5"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5:25" ht="13.5"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5:25" ht="13.5"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5:25" ht="13.5"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5:25" ht="13.5"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5:25" ht="13.5"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5:25" ht="13.5"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5:25" ht="13.5"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5:25" ht="13.5"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5:25" ht="13.5"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5:25" ht="13.5"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5:25" ht="13.5"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5:25" ht="13.5"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5:25" ht="13.5"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5:25" ht="13.5"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5:25" ht="13.5"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5:25" ht="13.5"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5:25" ht="13.5"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5:25" ht="13.5"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5:25" ht="13.5"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5:25" ht="13.5"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5:25" ht="13.5"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5:25" ht="13.5"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5:25" ht="13.5"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5:25" ht="13.5"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5:25" ht="13.5"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5:25" ht="13.5"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5:25" ht="13.5"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5:25" ht="13.5"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5:25" ht="13.5"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5:25" ht="13.5"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5:25" ht="13.5"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5:25" ht="13.5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5:25" ht="13.5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5:25" ht="13.5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5:25" ht="13.5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5:25" ht="13.5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5:25" ht="13.5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5:25" ht="13.5"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5:25" ht="13.5"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5:25" ht="13.5"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5:25" ht="13.5"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5:25" ht="13.5"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5:25" ht="13.5"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5:25" ht="13.5"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5:25" ht="13.5"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5:25" ht="13.5"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5:25" ht="13.5"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5:25" ht="13.5"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5:25" ht="13.5"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5:25" ht="13.5"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5:25" ht="13.5"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5:25" ht="13.5"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5:25" ht="13.5"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5:25" ht="13.5"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5:25" ht="13.5"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5:25" ht="13.5"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5:25" ht="13.5"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5:25" ht="13.5"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5:25" ht="13.5"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5:25" ht="13.5"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5:25" ht="13.5"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5:25" ht="13.5"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5:25" ht="13.5"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5:25" ht="13.5"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5:25" ht="13.5"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5:25" ht="13.5"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5:25" ht="13.5"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5:25" ht="13.5"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5:25" ht="13.5"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5:25" ht="13.5"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5:25" ht="13.5"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5:25" ht="13.5"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5:25" ht="13.5"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5:25" ht="13.5"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5:25" ht="13.5"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5:25" ht="13.5"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5:25" ht="13.5"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5:25" ht="13.5"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5:25" ht="13.5"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5:25" ht="13.5"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5:25" ht="13.5"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5:25" ht="13.5"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5:25" ht="13.5"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5:25" ht="13.5"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5:25" ht="13.5"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5:25" ht="13.5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5:25" ht="13.5"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5:25" ht="13.5"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5:25" ht="13.5"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5:25" ht="13.5"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5:25" ht="13.5"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5:25" ht="13.5"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5:25" ht="13.5"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5:25" ht="13.5"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5:25" ht="13.5"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5:25" ht="13.5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5:25" ht="13.5"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5:25" ht="13.5"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5:25" ht="13.5"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5:25" ht="13.5"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5:25" ht="13.5"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5:25" ht="13.5"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5:25" ht="13.5"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5:25" ht="13.5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5:25" ht="13.5"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5:25" ht="13.5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5:25" ht="13.5"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5:25" ht="13.5"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5:25" ht="13.5"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5:25" ht="13.5"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5:25" ht="13.5"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5:25" ht="13.5"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5:25" ht="13.5"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5:25" ht="13.5"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5:25" ht="13.5"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5:25" ht="13.5"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5:25" ht="13.5"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5:25" ht="13.5"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5:25" ht="13.5"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5:25" ht="13.5"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5:25" ht="13.5"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5:25" ht="13.5"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5:25" ht="13.5"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5:25" ht="13.5"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5:25" ht="13.5"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5:25" ht="13.5"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5:25" ht="13.5"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5:25" ht="13.5"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5:25" ht="13.5"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5:25" ht="13.5"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5:25" ht="13.5"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5:25" ht="13.5"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5:25" ht="13.5"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5:25" ht="13.5"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5:25" ht="13.5"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5:25" ht="13.5"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5:25" ht="13.5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5:25" ht="13.5"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5:25" ht="13.5"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5:25" ht="13.5"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5:25" ht="13.5"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5:25" ht="13.5"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5:25" ht="13.5"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5:25" ht="13.5"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5:25" ht="13.5"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5:25" ht="13.5"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5:25" ht="13.5"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5:25" ht="13.5"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5:25" ht="13.5"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5:25" ht="13.5"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5:25" ht="13.5"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5:25" ht="13.5"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5:25" ht="13.5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5:25" ht="13.5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5:25" ht="13.5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5:25" ht="13.5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5:25" ht="13.5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5:25" ht="13.5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5:25" ht="13.5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5:25" ht="13.5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5:25" ht="13.5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5:25" ht="13.5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5:25" ht="13.5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5:25" ht="13.5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5:25" ht="13.5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5:25" ht="13.5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5:25" ht="13.5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5:25" ht="13.5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5:25" ht="13.5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5:25" ht="13.5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5:25" ht="13.5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5:25" ht="13.5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5:25" ht="13.5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5:25" ht="13.5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5:25" ht="13.5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5:25" ht="13.5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5:25" ht="13.5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5:25" ht="13.5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5:25" ht="13.5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5:25" ht="13.5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5:25" ht="13.5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5:25" ht="13.5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5:25" ht="13.5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5:25" ht="13.5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5:25" ht="13.5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5:25" ht="13.5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5:25" ht="13.5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5:25" ht="13.5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5:25" ht="13.5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5:25" ht="13.5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5:25" ht="13.5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5:25" ht="13.5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5:25" ht="13.5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5:25" ht="13.5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5:25" ht="13.5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5:25" ht="13.5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5:25" ht="13.5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5:25" ht="13.5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5:25" ht="13.5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5:25" ht="13.5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5:25" ht="13.5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5:25" ht="13.5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5:25" ht="13.5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5:25" ht="13.5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5:25" ht="13.5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5:25" ht="13.5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5:25" ht="13.5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5:25" ht="13.5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5:25" ht="13.5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5:25" ht="13.5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5:25" ht="13.5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5:25" ht="13.5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5:25" ht="13.5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5:25" ht="13.5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5:25" ht="13.5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5:25" ht="13.5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5:25" ht="13.5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5:25" ht="13.5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5:25" ht="13.5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5:25" ht="13.5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5:25" ht="13.5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5:25" ht="13.5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5:25" ht="13.5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5:25" ht="13.5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5:25" ht="13.5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5:25" ht="13.5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5:25" ht="13.5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5:25" ht="13.5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5:25" ht="13.5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5:25" ht="13.5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5:25" ht="13.5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5:25" ht="13.5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5:25" ht="13.5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5:25" ht="13.5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5:25" ht="13.5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5:25" ht="13.5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5:25" ht="13.5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5:25" ht="13.5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5:25" ht="13.5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5:25" ht="13.5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5:25" ht="13.5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5:25" ht="13.5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5:25" ht="13.5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5:25" ht="13.5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5:25" ht="13.5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5:25" ht="13.5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5:25" ht="13.5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5:25" ht="13.5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5:25" ht="13.5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5:25" ht="13.5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5:25" ht="13.5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5:25" ht="13.5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5:25" ht="13.5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5:25" ht="13.5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5:25" ht="13.5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5:25" ht="13.5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5:25" ht="13.5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5:25" ht="13.5"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5:25" ht="13.5"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5:25" ht="13.5"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5:25" ht="13.5"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5:25" ht="13.5"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5:25" ht="13.5"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5:25" ht="13.5"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5:25" ht="13.5"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5:25" ht="13.5"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5:25" ht="13.5"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5:25" ht="13.5"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5:25" ht="13.5"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5:25" ht="13.5"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5:25" ht="13.5"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5:25" ht="13.5"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5:25" ht="13.5"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5:25" ht="13.5"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5:25" ht="13.5"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5:25" ht="13.5"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5:25" ht="13.5"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5:25" ht="13.5"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5:25" ht="13.5"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5:25" ht="13.5"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5:25" ht="13.5"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5:25" ht="13.5"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5:25" ht="13.5"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5:25" ht="13.5"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5:25" ht="13.5"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5:25" ht="13.5"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5:25" ht="13.5"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5:25" ht="13.5"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5:25" ht="13.5"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5:25" ht="13.5"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5:25" ht="13.5"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5:25" ht="13.5"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5:25" ht="13.5"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5:25" ht="13.5"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5:25" ht="13.5"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5:25" ht="13.5"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5:25" ht="13.5"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5:25" ht="13.5"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5:25" ht="13.5"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5:25" ht="13.5"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5:25" ht="13.5"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5:25" ht="13.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5:25" ht="13.5"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5:25" ht="13.5"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5:25" ht="13.5"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5:25" ht="13.5"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5:25" ht="13.5"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5:25" ht="13.5"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5:25" ht="13.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5:25" ht="13.5"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5:25" ht="13.5"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5:25" ht="13.5"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5:25" ht="13.5"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5:25" ht="13.5"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5:25" ht="13.5"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5:25" ht="13.5"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5:25" ht="13.5"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5:25" ht="13.5"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5:25" ht="13.5"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5:25" ht="13.5"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5:25" ht="13.5"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5:25" ht="13.5"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5:25" ht="13.5"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5:25" ht="13.5"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5:25" ht="13.5"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5:25" ht="13.5"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5:25" ht="13.5"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5:25" ht="13.5"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5:25" ht="13.5"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5:25" ht="13.5"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5:25" ht="13.5"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5:25" ht="13.5"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5:25" ht="13.5"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5:25" ht="13.5"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5:25" ht="13.5"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5:25" ht="13.5"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5:25" ht="13.5"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5:25" ht="13.5"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5:25" ht="13.5"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5:25" ht="13.5"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5:25" ht="13.5"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5:25" ht="13.5"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5:25" ht="13.5"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5:25" ht="13.5"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5:25" ht="13.5"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5:25" ht="13.5"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5:25" ht="13.5"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5:25" ht="13.5"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5:25" ht="13.5"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5:25" ht="13.5"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5:25" ht="13.5"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5:25" ht="13.5"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5:25" ht="13.5"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5:25" ht="13.5"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5:25" ht="13.5"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5:25" ht="13.5"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5:25" ht="13.5"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5:25" ht="13.5"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5:25" ht="13.5"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5:25" ht="13.5"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5:25" ht="13.5"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5:25" ht="13.5"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5:25" ht="13.5"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5:25" ht="13.5"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5:25" ht="13.5"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5:25" ht="13.5"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5:25" ht="13.5"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5:25" ht="13.5"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5:25" ht="13.5"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5:25" ht="13.5"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5:25" ht="13.5"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5:25" ht="13.5"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5:25" ht="13.5"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5:25" ht="13.5"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5:25" ht="13.5"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5:25" ht="13.5"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5:25" ht="13.5"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5:25" ht="13.5"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5:25" ht="13.5"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5:25" ht="13.5"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5:25" ht="13.5"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5:25" ht="13.5"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5:25" ht="13.5"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5:25" ht="13.5"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5:25" ht="13.5"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5:25" ht="13.5"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5:25" ht="13.5"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5:25" ht="13.5"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5:25" ht="13.5"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5:25" ht="13.5"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5:25" ht="13.5"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5:25" ht="13.5"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5:25" ht="13.5"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5:25" ht="13.5"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5:25" ht="13.5"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5:25" ht="13.5"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5:25" ht="13.5"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5:25" ht="13.5"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5:25" ht="13.5"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5:25" ht="13.5"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5:25" ht="13.5"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5:25" ht="13.5"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5:25" ht="13.5"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5:25" ht="13.5"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5:25" ht="13.5"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5:25" ht="13.5"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5:25" ht="13.5"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5:25" ht="13.5"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5:25" ht="13.5"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5:25" ht="13.5"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5:25" ht="13.5"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5:25" ht="13.5"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5:25" ht="13.5"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5:25" ht="13.5"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5:25" ht="13.5"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5:25" ht="13.5"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5:25" ht="13.5"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5:25" ht="13.5"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5:25" ht="13.5"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5:25" ht="13.5"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5:25" ht="13.5"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5:25" ht="13.5"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5:25" ht="13.5"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5:25" ht="13.5"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5:25" ht="13.5"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5:25" ht="13.5"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5:25" ht="13.5"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5:25" ht="13.5"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5:25" ht="13.5"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5:25" ht="13.5"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5:25" ht="13.5"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5:25" ht="13.5"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5:25" ht="13.5"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5:25" ht="13.5"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5:25" ht="13.5"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5:25" ht="13.5"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5:25" ht="13.5"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5:25" ht="13.5"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5:25" ht="13.5"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5:25" ht="13.5"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5:25" ht="13.5"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5:25" ht="13.5"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5:25" ht="13.5"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5:25" ht="13.5"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5:25" ht="13.5"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5:25" ht="13.5"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5:25" ht="13.5"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5:25" ht="13.5"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5:25" ht="13.5"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5:25" ht="13.5"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5:25" ht="13.5"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5:25" ht="13.5"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5:25" ht="13.5"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5:25" ht="13.5"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5:25" ht="13.5"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5:25" ht="13.5"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5:25" ht="13.5"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5:25" ht="13.5"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5:25" ht="13.5"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5:25" ht="13.5"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5:25" ht="13.5"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5:25" ht="13.5"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5:25" ht="13.5"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5:25" ht="13.5"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5:25" ht="13.5"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5:25" ht="13.5"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5:25" ht="13.5"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5:25" ht="13.5"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5:25" ht="13.5"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5:25" ht="13.5"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5:25" ht="13.5"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5:25" ht="13.5"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5:25" ht="13.5"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5:25" ht="13.5"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5:25" ht="13.5"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5:25" ht="13.5"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5:25" ht="13.5"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5:25" ht="13.5"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5:25" ht="13.5"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5:25" ht="13.5"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5:25" ht="13.5"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5:25" ht="13.5"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5:25" ht="13.5"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5:25" ht="13.5"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5:25" ht="13.5"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5:25" ht="13.5"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5:25" ht="13.5"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5:25" ht="13.5"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5:25" ht="13.5"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5:25" ht="13.5"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5:25" ht="13.5"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5:25" ht="13.5"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5:25" ht="13.5"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5:25" ht="13.5"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5:25" ht="13.5"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5:25" ht="13.5"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5:25" ht="13.5"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5:25" ht="13.5"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5:25" ht="13.5"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5:25" ht="13.5"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5:25" ht="13.5"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5:25" ht="13.5"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5:25" ht="13.5"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5:25" ht="13.5"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5:25" ht="13.5"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5:25" ht="13.5"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5:25" ht="13.5"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5:25" ht="13.5"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5:25" ht="13.5"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5:25" ht="13.5"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5:25" ht="13.5"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5:25" ht="13.5"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5:25" ht="13.5"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5:25" ht="13.5"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5:25" ht="13.5"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5:25" ht="13.5"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5:25" ht="13.5"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5:25" ht="13.5"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5:25" ht="13.5"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  <row r="660" spans="5:25" ht="13.5"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</row>
    <row r="661" spans="5:25" ht="13.5"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</row>
    <row r="662" spans="5:25" ht="13.5"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</row>
    <row r="663" spans="5:25" ht="13.5"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</row>
    <row r="664" spans="5:25" ht="13.5"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</row>
    <row r="665" spans="5:25" ht="13.5"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</row>
    <row r="666" spans="5:25" ht="13.5"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</row>
    <row r="667" spans="5:25" ht="13.5"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</row>
    <row r="668" spans="5:25" ht="13.5"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</row>
    <row r="669" spans="5:25" ht="13.5"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</row>
    <row r="670" spans="5:25" ht="13.5"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</row>
    <row r="671" spans="5:25" ht="13.5"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</row>
    <row r="672" spans="5:25" ht="13.5"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</row>
    <row r="673" spans="5:25" ht="13.5"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</row>
    <row r="674" spans="5:25" ht="13.5"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</row>
    <row r="675" spans="5:25" ht="13.5"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</row>
    <row r="676" spans="5:25" ht="13.5"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</row>
    <row r="677" spans="5:25" ht="13.5"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</row>
    <row r="678" spans="5:25" ht="13.5"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</row>
    <row r="679" spans="5:25" ht="13.5"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</row>
    <row r="680" spans="5:25" ht="13.5"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</row>
    <row r="681" spans="5:25" ht="13.5"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</row>
    <row r="682" spans="5:25" ht="13.5"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</row>
    <row r="683" spans="5:25" ht="13.5"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</row>
    <row r="684" spans="5:25" ht="13.5"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</row>
    <row r="685" spans="5:25" ht="13.5"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</row>
    <row r="686" spans="5:25" ht="13.5"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</row>
    <row r="687" spans="5:25" ht="13.5"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</row>
    <row r="688" spans="5:25" ht="13.5"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</row>
    <row r="689" spans="5:25" ht="13.5"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</row>
    <row r="690" spans="5:25" ht="13.5"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</row>
    <row r="691" spans="5:25" ht="13.5"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</row>
    <row r="692" spans="5:25" ht="13.5"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</row>
    <row r="693" spans="5:25" ht="13.5"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</row>
    <row r="694" spans="5:25" ht="13.5"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</row>
    <row r="695" spans="5:25" ht="13.5"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</row>
    <row r="696" spans="5:25" ht="13.5"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</row>
    <row r="697" spans="5:25" ht="13.5"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</row>
    <row r="698" spans="5:25" ht="13.5"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</row>
    <row r="699" spans="5:25" ht="13.5"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</row>
    <row r="700" spans="5:25" ht="13.5"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5:25" ht="13.5"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</row>
    <row r="702" spans="5:25" ht="13.5"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</row>
    <row r="703" spans="5:25" ht="13.5"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</row>
    <row r="704" spans="5:25" ht="13.5"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</row>
    <row r="705" spans="5:25" ht="13.5"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</row>
    <row r="706" spans="5:25" ht="13.5"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</row>
    <row r="707" spans="5:25" ht="13.5"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</row>
    <row r="708" spans="5:25" ht="13.5"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</row>
    <row r="709" spans="5:25" ht="13.5"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</row>
    <row r="710" spans="5:25" ht="13.5"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</row>
    <row r="711" spans="5:25" ht="13.5"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</row>
    <row r="712" spans="5:25" ht="13.5"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</row>
    <row r="713" spans="5:25" ht="13.5"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</row>
    <row r="714" spans="5:25" ht="13.5"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</row>
    <row r="715" spans="5:25" ht="13.5"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</row>
    <row r="716" spans="5:25" ht="13.5"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</row>
    <row r="717" spans="5:25" ht="13.5"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</row>
    <row r="718" spans="5:25" ht="13.5"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</row>
    <row r="719" spans="5:25" ht="13.5"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</row>
    <row r="720" spans="5:25" ht="13.5"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</row>
    <row r="721" spans="5:25" ht="13.5"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</row>
    <row r="722" spans="5:25" ht="13.5"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</row>
    <row r="723" spans="5:25" ht="13.5"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</row>
    <row r="724" spans="5:25" ht="13.5"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</row>
    <row r="725" spans="5:25" ht="13.5"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</row>
    <row r="726" spans="5:25" ht="13.5"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</row>
    <row r="727" spans="5:25" ht="13.5"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</row>
    <row r="728" spans="5:25" ht="13.5"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</row>
    <row r="729" spans="5:25" ht="13.5"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</row>
    <row r="730" spans="5:25" ht="13.5"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</row>
    <row r="731" spans="5:25" ht="13.5"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</row>
    <row r="732" spans="5:25" ht="13.5"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</row>
    <row r="733" spans="5:25" ht="13.5"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</row>
    <row r="734" spans="5:25" ht="13.5"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</row>
    <row r="735" spans="5:25" ht="13.5"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</row>
    <row r="736" spans="5:25" ht="13.5"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</row>
    <row r="737" spans="5:25" ht="13.5"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</row>
    <row r="738" spans="5:25" ht="13.5"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</row>
    <row r="739" spans="5:25" ht="13.5"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</row>
    <row r="740" spans="5:25" ht="13.5"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</row>
    <row r="741" spans="5:25" ht="13.5"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</row>
    <row r="742" spans="5:25" ht="13.5"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</row>
    <row r="743" spans="5:25" ht="13.5"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</row>
    <row r="744" spans="5:25" ht="13.5"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</row>
    <row r="745" spans="5:25" ht="13.5"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</row>
    <row r="746" spans="5:25" ht="13.5"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</row>
    <row r="747" spans="5:25" ht="13.5"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</row>
    <row r="748" spans="5:25" ht="13.5"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</row>
    <row r="749" spans="5:25" ht="13.5"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</row>
    <row r="750" spans="5:25" ht="13.5"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</row>
    <row r="751" spans="5:25" ht="13.5"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</row>
    <row r="752" spans="5:25" ht="13.5"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</row>
    <row r="753" spans="5:25" ht="13.5"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</row>
    <row r="754" spans="5:25" ht="13.5"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</row>
    <row r="755" spans="5:25" ht="13.5"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5:25" ht="13.5"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</row>
    <row r="757" spans="5:25" ht="13.5"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</row>
    <row r="758" spans="5:25" ht="13.5"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</row>
    <row r="759" spans="5:25" ht="13.5"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</row>
    <row r="760" spans="5:25" ht="13.5"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</row>
    <row r="761" spans="5:25" ht="13.5"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</row>
    <row r="762" spans="5:25" ht="13.5"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</row>
    <row r="763" spans="5:25" ht="13.5"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</row>
    <row r="764" spans="5:25" ht="13.5"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</row>
    <row r="765" spans="5:25" ht="13.5"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</row>
    <row r="766" spans="5:25" ht="13.5"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</row>
    <row r="767" spans="5:25" ht="13.5"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</row>
    <row r="768" spans="5:25" ht="13.5"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</row>
    <row r="769" spans="5:25" ht="13.5"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</row>
    <row r="770" spans="5:25" ht="13.5"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</row>
    <row r="771" spans="5:25" ht="13.5"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</row>
    <row r="772" spans="5:25" ht="13.5"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</row>
    <row r="773" spans="5:25" ht="13.5"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</row>
    <row r="774" spans="5:25" ht="13.5"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</row>
    <row r="775" spans="5:25" ht="13.5"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</row>
    <row r="776" spans="5:25" ht="13.5"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</row>
    <row r="777" spans="5:25" ht="13.5"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</row>
  </sheetData>
  <sheetProtection/>
  <mergeCells count="138">
    <mergeCell ref="C7:D7"/>
    <mergeCell ref="G7:H7"/>
    <mergeCell ref="A1:I1"/>
    <mergeCell ref="R1:T1"/>
    <mergeCell ref="U1:AB1"/>
    <mergeCell ref="G3:H3"/>
    <mergeCell ref="V2:AB2"/>
    <mergeCell ref="M3:Q3"/>
    <mergeCell ref="V3:W3"/>
    <mergeCell ref="Z7:AA7"/>
    <mergeCell ref="Q21:Q22"/>
    <mergeCell ref="R21:R22"/>
    <mergeCell ref="S21:X22"/>
    <mergeCell ref="Z21:AD22"/>
    <mergeCell ref="C8:D18"/>
    <mergeCell ref="G8:H18"/>
    <mergeCell ref="R8:S18"/>
    <mergeCell ref="V8:W18"/>
    <mergeCell ref="Z8:AA18"/>
    <mergeCell ref="B24:B25"/>
    <mergeCell ref="C24:D25"/>
    <mergeCell ref="F24:K25"/>
    <mergeCell ref="L24:L25"/>
    <mergeCell ref="Z20:AD20"/>
    <mergeCell ref="B21:B22"/>
    <mergeCell ref="C21:D22"/>
    <mergeCell ref="F21:K22"/>
    <mergeCell ref="L21:L22"/>
    <mergeCell ref="M21:M22"/>
    <mergeCell ref="Q27:Q28"/>
    <mergeCell ref="R27:R28"/>
    <mergeCell ref="S27:X28"/>
    <mergeCell ref="Z27:AD28"/>
    <mergeCell ref="M24:M25"/>
    <mergeCell ref="Q24:Q25"/>
    <mergeCell ref="R24:R25"/>
    <mergeCell ref="S24:X25"/>
    <mergeCell ref="B30:B31"/>
    <mergeCell ref="C30:D31"/>
    <mergeCell ref="F30:K31"/>
    <mergeCell ref="L30:L31"/>
    <mergeCell ref="Z24:AD25"/>
    <mergeCell ref="B27:B28"/>
    <mergeCell ref="C27:D28"/>
    <mergeCell ref="F27:K28"/>
    <mergeCell ref="L27:L28"/>
    <mergeCell ref="M27:M28"/>
    <mergeCell ref="Q33:Q34"/>
    <mergeCell ref="R33:R34"/>
    <mergeCell ref="S33:X34"/>
    <mergeCell ref="Z33:AD34"/>
    <mergeCell ref="M30:M31"/>
    <mergeCell ref="Q30:Q31"/>
    <mergeCell ref="R30:R31"/>
    <mergeCell ref="S30:X31"/>
    <mergeCell ref="B36:B37"/>
    <mergeCell ref="C36:D37"/>
    <mergeCell ref="F36:K37"/>
    <mergeCell ref="L36:L37"/>
    <mergeCell ref="Z30:AD31"/>
    <mergeCell ref="B33:B34"/>
    <mergeCell ref="C33:D34"/>
    <mergeCell ref="F33:K34"/>
    <mergeCell ref="L33:L34"/>
    <mergeCell ref="M33:M34"/>
    <mergeCell ref="Z36:AD37"/>
    <mergeCell ref="M36:M37"/>
    <mergeCell ref="Q36:Q37"/>
    <mergeCell ref="R36:R37"/>
    <mergeCell ref="S36:X37"/>
    <mergeCell ref="AA42:AA43"/>
    <mergeCell ref="AB42:AB43"/>
    <mergeCell ref="T42:U43"/>
    <mergeCell ref="V42:W43"/>
    <mergeCell ref="AC42:AC43"/>
    <mergeCell ref="AA44:AA45"/>
    <mergeCell ref="AB44:AB45"/>
    <mergeCell ref="X42:Y43"/>
    <mergeCell ref="Z42:Z43"/>
    <mergeCell ref="N42:N43"/>
    <mergeCell ref="T45:U45"/>
    <mergeCell ref="V45:W45"/>
    <mergeCell ref="AC44:AC45"/>
    <mergeCell ref="G49:H49"/>
    <mergeCell ref="N48:N49"/>
    <mergeCell ref="I47:J47"/>
    <mergeCell ref="V47:W47"/>
    <mergeCell ref="P46:S47"/>
    <mergeCell ref="M44:M45"/>
    <mergeCell ref="N44:N45"/>
    <mergeCell ref="Z44:Z45"/>
    <mergeCell ref="N46:N47"/>
    <mergeCell ref="G47:H47"/>
    <mergeCell ref="M46:M47"/>
    <mergeCell ref="Z46:Z47"/>
    <mergeCell ref="K46:K47"/>
    <mergeCell ref="X45:Y45"/>
    <mergeCell ref="AC48:AC49"/>
    <mergeCell ref="T49:U49"/>
    <mergeCell ref="X49:Y49"/>
    <mergeCell ref="P48:S49"/>
    <mergeCell ref="X47:Y47"/>
    <mergeCell ref="AA46:AA47"/>
    <mergeCell ref="T47:U47"/>
    <mergeCell ref="AC46:AC47"/>
    <mergeCell ref="AB46:AB47"/>
    <mergeCell ref="A48:D49"/>
    <mergeCell ref="AB48:AB49"/>
    <mergeCell ref="V49:W49"/>
    <mergeCell ref="K48:K49"/>
    <mergeCell ref="L48:L49"/>
    <mergeCell ref="M48:M49"/>
    <mergeCell ref="Z48:Z49"/>
    <mergeCell ref="AA48:AA49"/>
    <mergeCell ref="E49:F49"/>
    <mergeCell ref="I49:J49"/>
    <mergeCell ref="E47:F47"/>
    <mergeCell ref="A44:D45"/>
    <mergeCell ref="A46:D47"/>
    <mergeCell ref="L46:L47"/>
    <mergeCell ref="K44:K45"/>
    <mergeCell ref="L44:L45"/>
    <mergeCell ref="L42:L43"/>
    <mergeCell ref="M42:M43"/>
    <mergeCell ref="P44:S45"/>
    <mergeCell ref="E45:F45"/>
    <mergeCell ref="G45:H45"/>
    <mergeCell ref="I45:J45"/>
    <mergeCell ref="R7:S7"/>
    <mergeCell ref="K7:L7"/>
    <mergeCell ref="K8:L18"/>
    <mergeCell ref="V7:W7"/>
    <mergeCell ref="A42:D43"/>
    <mergeCell ref="P42:S43"/>
    <mergeCell ref="E42:F43"/>
    <mergeCell ref="G42:H43"/>
    <mergeCell ref="I42:J43"/>
    <mergeCell ref="K42:K4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777"/>
  <sheetViews>
    <sheetView view="pageBreakPreview" zoomScale="50" zoomScaleSheetLayoutView="50" zoomScalePageLayoutView="0" workbookViewId="0" topLeftCell="A25">
      <selection activeCell="P38" sqref="P3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314" t="str">
        <f>'１日目Ａ【壬生東小】'!A1:I1</f>
        <v>第１日（1月10日）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78</v>
      </c>
      <c r="S1" s="216"/>
      <c r="T1" s="216"/>
      <c r="U1" s="216" t="str">
        <f>'組合せ'!A33</f>
        <v>小山市立間々田東小学校</v>
      </c>
      <c r="V1" s="216"/>
      <c r="W1" s="216"/>
      <c r="X1" s="216"/>
      <c r="Y1" s="216"/>
      <c r="Z1" s="216"/>
      <c r="AA1" s="216"/>
      <c r="AB1" s="216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3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4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220" t="str">
        <f>'組合せ'!C33</f>
        <v>田沼ＦＣリュミエールＳ</v>
      </c>
      <c r="D8" s="220"/>
      <c r="E8" s="54"/>
      <c r="F8" s="54"/>
      <c r="G8" s="221" t="str">
        <f>'組合せ'!C35</f>
        <v>烏山ＦＣウィングス</v>
      </c>
      <c r="H8" s="221"/>
      <c r="I8" s="54"/>
      <c r="J8" s="54"/>
      <c r="K8" s="308" t="str">
        <f>'組合せ'!C37</f>
        <v>ＦＣ・ガナドール大田原</v>
      </c>
      <c r="L8" s="308"/>
      <c r="M8" s="54"/>
      <c r="N8" s="55"/>
      <c r="O8" s="55"/>
      <c r="P8" s="55"/>
      <c r="Q8" s="56"/>
      <c r="R8" s="221" t="str">
        <f>'組合せ'!C39</f>
        <v>細谷サッカークラブ</v>
      </c>
      <c r="S8" s="221"/>
      <c r="T8" s="54"/>
      <c r="U8" s="54"/>
      <c r="V8" s="308" t="str">
        <f>'組合せ'!C41</f>
        <v>間東ＦＣミラクルズ</v>
      </c>
      <c r="W8" s="308"/>
      <c r="X8" s="54"/>
      <c r="Y8" s="54"/>
      <c r="Z8" s="220" t="str">
        <f>'組合せ'!C43</f>
        <v>エスペランサＭＯＫＡ</v>
      </c>
      <c r="AA8" s="220"/>
    </row>
    <row r="9" spans="3:27" ht="24.75" customHeight="1">
      <c r="C9" s="220"/>
      <c r="D9" s="220"/>
      <c r="E9" s="54"/>
      <c r="F9" s="54"/>
      <c r="G9" s="221"/>
      <c r="H9" s="221"/>
      <c r="I9" s="54"/>
      <c r="J9" s="54"/>
      <c r="K9" s="308"/>
      <c r="L9" s="308"/>
      <c r="M9" s="54"/>
      <c r="N9" s="55"/>
      <c r="O9" s="55"/>
      <c r="P9" s="55"/>
      <c r="Q9" s="56"/>
      <c r="R9" s="221"/>
      <c r="S9" s="221"/>
      <c r="T9" s="54"/>
      <c r="U9" s="54"/>
      <c r="V9" s="308"/>
      <c r="W9" s="308"/>
      <c r="X9" s="54"/>
      <c r="Y9" s="54"/>
      <c r="Z9" s="220"/>
      <c r="AA9" s="220"/>
    </row>
    <row r="10" spans="3:27" ht="24.75" customHeight="1">
      <c r="C10" s="220"/>
      <c r="D10" s="220"/>
      <c r="E10" s="54"/>
      <c r="F10" s="54"/>
      <c r="G10" s="221"/>
      <c r="H10" s="221"/>
      <c r="I10" s="54"/>
      <c r="J10" s="54"/>
      <c r="K10" s="308"/>
      <c r="L10" s="308"/>
      <c r="M10" s="54"/>
      <c r="N10" s="55"/>
      <c r="O10" s="55"/>
      <c r="P10" s="55"/>
      <c r="Q10" s="56"/>
      <c r="R10" s="221"/>
      <c r="S10" s="221"/>
      <c r="T10" s="54"/>
      <c r="U10" s="54"/>
      <c r="V10" s="308"/>
      <c r="W10" s="308"/>
      <c r="X10" s="54"/>
      <c r="Y10" s="54"/>
      <c r="Z10" s="220"/>
      <c r="AA10" s="220"/>
    </row>
    <row r="11" spans="3:27" ht="24.75" customHeight="1">
      <c r="C11" s="220"/>
      <c r="D11" s="220"/>
      <c r="E11" s="54"/>
      <c r="F11" s="54"/>
      <c r="G11" s="221"/>
      <c r="H11" s="221"/>
      <c r="I11" s="54"/>
      <c r="J11" s="54"/>
      <c r="K11" s="308"/>
      <c r="L11" s="308"/>
      <c r="M11" s="54"/>
      <c r="N11" s="55"/>
      <c r="O11" s="55"/>
      <c r="P11" s="55"/>
      <c r="Q11" s="56"/>
      <c r="R11" s="221"/>
      <c r="S11" s="221"/>
      <c r="T11" s="54"/>
      <c r="U11" s="54"/>
      <c r="V11" s="308"/>
      <c r="W11" s="308"/>
      <c r="X11" s="54"/>
      <c r="Y11" s="54"/>
      <c r="Z11" s="220"/>
      <c r="AA11" s="220"/>
    </row>
    <row r="12" spans="3:27" ht="24.75" customHeight="1">
      <c r="C12" s="220"/>
      <c r="D12" s="220"/>
      <c r="E12" s="54"/>
      <c r="F12" s="54"/>
      <c r="G12" s="221"/>
      <c r="H12" s="221"/>
      <c r="I12" s="54"/>
      <c r="J12" s="54"/>
      <c r="K12" s="308"/>
      <c r="L12" s="308"/>
      <c r="M12" s="54"/>
      <c r="N12" s="55"/>
      <c r="O12" s="55"/>
      <c r="P12" s="55"/>
      <c r="Q12" s="56"/>
      <c r="R12" s="221"/>
      <c r="S12" s="221"/>
      <c r="T12" s="54"/>
      <c r="U12" s="54"/>
      <c r="V12" s="308"/>
      <c r="W12" s="308"/>
      <c r="X12" s="54"/>
      <c r="Y12" s="54"/>
      <c r="Z12" s="220"/>
      <c r="AA12" s="220"/>
    </row>
    <row r="13" spans="3:27" ht="24.75" customHeight="1">
      <c r="C13" s="220"/>
      <c r="D13" s="220"/>
      <c r="E13" s="54"/>
      <c r="F13" s="54"/>
      <c r="G13" s="221"/>
      <c r="H13" s="221"/>
      <c r="I13" s="54"/>
      <c r="J13" s="54"/>
      <c r="K13" s="308"/>
      <c r="L13" s="308"/>
      <c r="M13" s="54"/>
      <c r="N13" s="55"/>
      <c r="O13" s="55"/>
      <c r="P13" s="55"/>
      <c r="Q13" s="56"/>
      <c r="R13" s="221"/>
      <c r="S13" s="221"/>
      <c r="T13" s="54"/>
      <c r="U13" s="54"/>
      <c r="V13" s="308"/>
      <c r="W13" s="308"/>
      <c r="X13" s="54"/>
      <c r="Y13" s="54"/>
      <c r="Z13" s="220"/>
      <c r="AA13" s="220"/>
    </row>
    <row r="14" spans="3:27" ht="24.75" customHeight="1">
      <c r="C14" s="220"/>
      <c r="D14" s="220"/>
      <c r="E14" s="54"/>
      <c r="F14" s="54"/>
      <c r="G14" s="221"/>
      <c r="H14" s="221"/>
      <c r="I14" s="54"/>
      <c r="J14" s="54"/>
      <c r="K14" s="308"/>
      <c r="L14" s="308"/>
      <c r="M14" s="54"/>
      <c r="N14" s="55"/>
      <c r="O14" s="55"/>
      <c r="P14" s="55"/>
      <c r="Q14" s="56"/>
      <c r="R14" s="221"/>
      <c r="S14" s="221"/>
      <c r="T14" s="54"/>
      <c r="U14" s="54"/>
      <c r="V14" s="308"/>
      <c r="W14" s="308"/>
      <c r="X14" s="54"/>
      <c r="Y14" s="54"/>
      <c r="Z14" s="220"/>
      <c r="AA14" s="220"/>
    </row>
    <row r="15" spans="3:27" ht="24.75" customHeight="1">
      <c r="C15" s="220"/>
      <c r="D15" s="220"/>
      <c r="E15" s="54"/>
      <c r="F15" s="54"/>
      <c r="G15" s="221"/>
      <c r="H15" s="221"/>
      <c r="I15" s="54"/>
      <c r="J15" s="54"/>
      <c r="K15" s="308"/>
      <c r="L15" s="308"/>
      <c r="M15" s="54"/>
      <c r="N15" s="55"/>
      <c r="O15" s="55"/>
      <c r="P15" s="55"/>
      <c r="Q15" s="56"/>
      <c r="R15" s="221"/>
      <c r="S15" s="221"/>
      <c r="T15" s="54"/>
      <c r="U15" s="54"/>
      <c r="V15" s="308"/>
      <c r="W15" s="308"/>
      <c r="X15" s="54"/>
      <c r="Y15" s="54"/>
      <c r="Z15" s="220"/>
      <c r="AA15" s="220"/>
    </row>
    <row r="16" spans="3:27" ht="24.75" customHeight="1">
      <c r="C16" s="220"/>
      <c r="D16" s="220"/>
      <c r="E16" s="54"/>
      <c r="F16" s="54"/>
      <c r="G16" s="221"/>
      <c r="H16" s="221"/>
      <c r="I16" s="54"/>
      <c r="J16" s="54"/>
      <c r="K16" s="308"/>
      <c r="L16" s="308"/>
      <c r="M16" s="54"/>
      <c r="N16" s="55"/>
      <c r="O16" s="55"/>
      <c r="P16" s="55"/>
      <c r="Q16" s="56"/>
      <c r="R16" s="221"/>
      <c r="S16" s="221"/>
      <c r="T16" s="54"/>
      <c r="U16" s="54"/>
      <c r="V16" s="308"/>
      <c r="W16" s="308"/>
      <c r="X16" s="54"/>
      <c r="Y16" s="54"/>
      <c r="Z16" s="220"/>
      <c r="AA16" s="220"/>
    </row>
    <row r="17" spans="3:27" ht="24.75" customHeight="1">
      <c r="C17" s="220"/>
      <c r="D17" s="220"/>
      <c r="E17" s="54"/>
      <c r="F17" s="54"/>
      <c r="G17" s="221"/>
      <c r="H17" s="221"/>
      <c r="I17" s="54"/>
      <c r="J17" s="54"/>
      <c r="K17" s="308"/>
      <c r="L17" s="308"/>
      <c r="M17" s="54"/>
      <c r="N17" s="55"/>
      <c r="O17" s="55"/>
      <c r="P17" s="55"/>
      <c r="Q17" s="56"/>
      <c r="R17" s="221"/>
      <c r="S17" s="221"/>
      <c r="T17" s="54"/>
      <c r="U17" s="54"/>
      <c r="V17" s="308"/>
      <c r="W17" s="308"/>
      <c r="X17" s="54"/>
      <c r="Y17" s="54"/>
      <c r="Z17" s="220"/>
      <c r="AA17" s="220"/>
    </row>
    <row r="18" spans="3:27" ht="24.75" customHeight="1">
      <c r="C18" s="220"/>
      <c r="D18" s="220"/>
      <c r="E18" s="54"/>
      <c r="F18" s="54"/>
      <c r="G18" s="221"/>
      <c r="H18" s="221"/>
      <c r="I18" s="54"/>
      <c r="J18" s="54"/>
      <c r="K18" s="308"/>
      <c r="L18" s="308"/>
      <c r="M18" s="54"/>
      <c r="N18" s="55"/>
      <c r="O18" s="55"/>
      <c r="P18" s="55"/>
      <c r="Q18" s="56"/>
      <c r="R18" s="221"/>
      <c r="S18" s="221"/>
      <c r="T18" s="54"/>
      <c r="U18" s="54"/>
      <c r="V18" s="308"/>
      <c r="W18" s="308"/>
      <c r="X18" s="54"/>
      <c r="Y18" s="54"/>
      <c r="Z18" s="220"/>
      <c r="AA18" s="220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E21" s="58"/>
      <c r="F21" s="233" t="str">
        <f>C8</f>
        <v>田沼ＦＣリュミエールＳ</v>
      </c>
      <c r="G21" s="233"/>
      <c r="H21" s="233"/>
      <c r="I21" s="233"/>
      <c r="J21" s="233"/>
      <c r="K21" s="233"/>
      <c r="L21" s="226">
        <f>N21+N22</f>
        <v>1</v>
      </c>
      <c r="M21" s="227" t="s">
        <v>31</v>
      </c>
      <c r="N21" s="61">
        <v>0</v>
      </c>
      <c r="O21" s="61" t="s">
        <v>32</v>
      </c>
      <c r="P21" s="61">
        <v>1</v>
      </c>
      <c r="Q21" s="228" t="s">
        <v>33</v>
      </c>
      <c r="R21" s="229">
        <f>P21+P22</f>
        <v>1</v>
      </c>
      <c r="S21" s="233" t="str">
        <f>G8</f>
        <v>烏山ＦＣウィングス</v>
      </c>
      <c r="T21" s="233"/>
      <c r="U21" s="233"/>
      <c r="V21" s="233"/>
      <c r="W21" s="233"/>
      <c r="X21" s="233"/>
      <c r="Y21" s="58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E22" s="58"/>
      <c r="F22" s="233"/>
      <c r="G22" s="233"/>
      <c r="H22" s="233"/>
      <c r="I22" s="233"/>
      <c r="J22" s="233"/>
      <c r="K22" s="233"/>
      <c r="L22" s="226"/>
      <c r="M22" s="227"/>
      <c r="N22" s="61">
        <v>1</v>
      </c>
      <c r="O22" s="61" t="s">
        <v>32</v>
      </c>
      <c r="P22" s="61">
        <v>0</v>
      </c>
      <c r="Q22" s="228"/>
      <c r="R22" s="229"/>
      <c r="S22" s="233"/>
      <c r="T22" s="233"/>
      <c r="U22" s="233"/>
      <c r="V22" s="233"/>
      <c r="W22" s="233"/>
      <c r="X22" s="233"/>
      <c r="Y22" s="58"/>
      <c r="Z22" s="231"/>
      <c r="AA22" s="231"/>
      <c r="AB22" s="231"/>
      <c r="AC22" s="231"/>
      <c r="AD22" s="231"/>
    </row>
    <row r="23" spans="2:43" ht="24.75" customHeight="1">
      <c r="B23" s="13"/>
      <c r="C23" s="66"/>
      <c r="D23" s="66"/>
      <c r="E23" s="58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Y23" s="58"/>
      <c r="Z23" s="14"/>
      <c r="AA23" s="14"/>
      <c r="AB23" s="14"/>
      <c r="AC23" s="14"/>
      <c r="AD23" s="14"/>
      <c r="AG23" s="68"/>
      <c r="AH23" s="68"/>
      <c r="AI23" s="69"/>
      <c r="AJ23" s="68"/>
      <c r="AK23" s="68"/>
      <c r="AL23" s="69"/>
      <c r="AM23" s="68"/>
      <c r="AN23" s="68"/>
      <c r="AO23" s="69"/>
      <c r="AP23" s="68"/>
      <c r="AQ23" s="68"/>
    </row>
    <row r="24" spans="2:43" ht="24.75" customHeight="1">
      <c r="B24" s="207" t="s">
        <v>51</v>
      </c>
      <c r="C24" s="224">
        <v>0.46527777777777773</v>
      </c>
      <c r="D24" s="224"/>
      <c r="E24" s="58"/>
      <c r="F24" s="230" t="str">
        <f>R8</f>
        <v>細谷サッカークラブ</v>
      </c>
      <c r="G24" s="230"/>
      <c r="H24" s="230"/>
      <c r="I24" s="230"/>
      <c r="J24" s="230"/>
      <c r="K24" s="230"/>
      <c r="L24" s="226">
        <f>N24+N25</f>
        <v>2</v>
      </c>
      <c r="M24" s="227" t="s">
        <v>31</v>
      </c>
      <c r="N24" s="61">
        <v>1</v>
      </c>
      <c r="O24" s="61" t="s">
        <v>32</v>
      </c>
      <c r="P24" s="61">
        <v>0</v>
      </c>
      <c r="Q24" s="228" t="s">
        <v>33</v>
      </c>
      <c r="R24" s="229">
        <f>P24+P25</f>
        <v>0</v>
      </c>
      <c r="S24" s="225" t="str">
        <f>V8</f>
        <v>間東ＦＣミラクルズ</v>
      </c>
      <c r="T24" s="225"/>
      <c r="U24" s="225"/>
      <c r="V24" s="225"/>
      <c r="W24" s="225"/>
      <c r="X24" s="225"/>
      <c r="Y24" s="58"/>
      <c r="Z24" s="231" t="s">
        <v>21</v>
      </c>
      <c r="AA24" s="231"/>
      <c r="AB24" s="231"/>
      <c r="AC24" s="231"/>
      <c r="AD24" s="231"/>
      <c r="AG24" s="68"/>
      <c r="AH24" s="68"/>
      <c r="AI24" s="69"/>
      <c r="AJ24" s="68"/>
      <c r="AK24" s="68"/>
      <c r="AL24" s="69"/>
      <c r="AM24" s="68"/>
      <c r="AN24" s="68"/>
      <c r="AO24" s="69"/>
      <c r="AP24" s="68"/>
      <c r="AQ24" s="68"/>
    </row>
    <row r="25" spans="2:43" ht="24.75" customHeight="1">
      <c r="B25" s="207"/>
      <c r="C25" s="224"/>
      <c r="D25" s="224"/>
      <c r="E25" s="58"/>
      <c r="F25" s="230"/>
      <c r="G25" s="230"/>
      <c r="H25" s="230"/>
      <c r="I25" s="230"/>
      <c r="J25" s="230"/>
      <c r="K25" s="230"/>
      <c r="L25" s="226"/>
      <c r="M25" s="227"/>
      <c r="N25" s="61">
        <v>1</v>
      </c>
      <c r="O25" s="61" t="s">
        <v>32</v>
      </c>
      <c r="P25" s="61">
        <v>0</v>
      </c>
      <c r="Q25" s="228"/>
      <c r="R25" s="229"/>
      <c r="S25" s="225"/>
      <c r="T25" s="225"/>
      <c r="U25" s="225"/>
      <c r="V25" s="225"/>
      <c r="W25" s="225"/>
      <c r="X25" s="225"/>
      <c r="Y25" s="58"/>
      <c r="Z25" s="231"/>
      <c r="AA25" s="231"/>
      <c r="AB25" s="231"/>
      <c r="AC25" s="231"/>
      <c r="AD25" s="231"/>
      <c r="AG25" s="68"/>
      <c r="AH25" s="68"/>
      <c r="AI25" s="69"/>
      <c r="AJ25" s="68"/>
      <c r="AK25" s="68"/>
      <c r="AL25" s="69"/>
      <c r="AM25" s="68"/>
      <c r="AN25" s="68"/>
      <c r="AO25" s="69"/>
      <c r="AP25" s="68"/>
      <c r="AQ25" s="68"/>
    </row>
    <row r="26" spans="2:43" ht="24.75" customHeight="1">
      <c r="B26" s="13"/>
      <c r="C26" s="66"/>
      <c r="D26" s="66"/>
      <c r="E26" s="58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Y26" s="58"/>
      <c r="Z26" s="14"/>
      <c r="AA26" s="14"/>
      <c r="AB26" s="14"/>
      <c r="AC26" s="14"/>
      <c r="AD26" s="14"/>
      <c r="AG26" s="68"/>
      <c r="AH26" s="68"/>
      <c r="AI26" s="69"/>
      <c r="AJ26" s="68"/>
      <c r="AK26" s="68"/>
      <c r="AL26" s="69"/>
      <c r="AM26" s="68"/>
      <c r="AN26" s="68"/>
      <c r="AO26" s="69"/>
      <c r="AP26" s="68"/>
      <c r="AQ26" s="68"/>
    </row>
    <row r="27" spans="2:43" ht="24.75" customHeight="1">
      <c r="B27" s="207" t="s">
        <v>52</v>
      </c>
      <c r="C27" s="224">
        <v>0.4930555555555556</v>
      </c>
      <c r="D27" s="224"/>
      <c r="E27" s="58"/>
      <c r="F27" s="232" t="str">
        <f>G8</f>
        <v>烏山ＦＣウィングス</v>
      </c>
      <c r="G27" s="232"/>
      <c r="H27" s="232"/>
      <c r="I27" s="232"/>
      <c r="J27" s="232"/>
      <c r="K27" s="232"/>
      <c r="L27" s="226">
        <f>N27+N28</f>
        <v>4</v>
      </c>
      <c r="M27" s="227" t="s">
        <v>31</v>
      </c>
      <c r="N27" s="61">
        <v>2</v>
      </c>
      <c r="O27" s="61" t="s">
        <v>32</v>
      </c>
      <c r="P27" s="61">
        <v>0</v>
      </c>
      <c r="Q27" s="228" t="s">
        <v>33</v>
      </c>
      <c r="R27" s="229">
        <f>P27+P28</f>
        <v>0</v>
      </c>
      <c r="S27" s="225" t="str">
        <f>K8</f>
        <v>ＦＣ・ガナドール大田原</v>
      </c>
      <c r="T27" s="225"/>
      <c r="U27" s="225"/>
      <c r="V27" s="225"/>
      <c r="W27" s="225"/>
      <c r="X27" s="225"/>
      <c r="Y27" s="58"/>
      <c r="Z27" s="231" t="s">
        <v>22</v>
      </c>
      <c r="AA27" s="231"/>
      <c r="AB27" s="231"/>
      <c r="AC27" s="231"/>
      <c r="AD27" s="231"/>
      <c r="AG27" s="68"/>
      <c r="AH27" s="68"/>
      <c r="AI27" s="69"/>
      <c r="AJ27" s="68"/>
      <c r="AK27" s="68"/>
      <c r="AL27" s="69"/>
      <c r="AM27" s="68"/>
      <c r="AN27" s="68"/>
      <c r="AO27" s="69"/>
      <c r="AP27" s="68"/>
      <c r="AQ27" s="68"/>
    </row>
    <row r="28" spans="2:43" ht="24.75" customHeight="1">
      <c r="B28" s="207"/>
      <c r="C28" s="224"/>
      <c r="D28" s="224"/>
      <c r="E28" s="58"/>
      <c r="F28" s="232"/>
      <c r="G28" s="232"/>
      <c r="H28" s="232"/>
      <c r="I28" s="232"/>
      <c r="J28" s="232"/>
      <c r="K28" s="232"/>
      <c r="L28" s="226"/>
      <c r="M28" s="227"/>
      <c r="N28" s="61">
        <v>2</v>
      </c>
      <c r="O28" s="61" t="s">
        <v>32</v>
      </c>
      <c r="P28" s="61">
        <v>0</v>
      </c>
      <c r="Q28" s="228"/>
      <c r="R28" s="229"/>
      <c r="S28" s="225"/>
      <c r="T28" s="225"/>
      <c r="U28" s="225"/>
      <c r="V28" s="225"/>
      <c r="W28" s="225"/>
      <c r="X28" s="225"/>
      <c r="Y28" s="58"/>
      <c r="Z28" s="231"/>
      <c r="AA28" s="231"/>
      <c r="AB28" s="231"/>
      <c r="AC28" s="231"/>
      <c r="AD28" s="231"/>
      <c r="AG28" s="68"/>
      <c r="AH28" s="68"/>
      <c r="AI28" s="69"/>
      <c r="AJ28" s="68"/>
      <c r="AK28" s="68"/>
      <c r="AL28" s="69"/>
      <c r="AM28" s="68"/>
      <c r="AN28" s="68"/>
      <c r="AO28" s="69"/>
      <c r="AP28" s="68"/>
      <c r="AQ28" s="68"/>
    </row>
    <row r="29" spans="2:34" ht="24.75" customHeight="1">
      <c r="B29" s="13"/>
      <c r="C29" s="66"/>
      <c r="D29" s="66"/>
      <c r="E29" s="58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Y29" s="58"/>
      <c r="Z29" s="14"/>
      <c r="AA29" s="14"/>
      <c r="AB29" s="14"/>
      <c r="AC29" s="14"/>
      <c r="AD29" s="14"/>
      <c r="AG29" s="68"/>
      <c r="AH29" s="68"/>
    </row>
    <row r="30" spans="2:30" ht="24.75" customHeight="1">
      <c r="B30" s="207" t="s">
        <v>53</v>
      </c>
      <c r="C30" s="224">
        <v>0.5208333333333334</v>
      </c>
      <c r="D30" s="224"/>
      <c r="E30" s="58"/>
      <c r="F30" s="225" t="str">
        <f>V8</f>
        <v>間東ＦＣミラクルズ</v>
      </c>
      <c r="G30" s="225"/>
      <c r="H30" s="225"/>
      <c r="I30" s="225"/>
      <c r="J30" s="225"/>
      <c r="K30" s="225"/>
      <c r="L30" s="226">
        <f>N30+N31</f>
        <v>0</v>
      </c>
      <c r="M30" s="227" t="s">
        <v>31</v>
      </c>
      <c r="N30" s="61">
        <v>0</v>
      </c>
      <c r="O30" s="61" t="s">
        <v>32</v>
      </c>
      <c r="P30" s="61">
        <v>1</v>
      </c>
      <c r="Q30" s="228" t="s">
        <v>33</v>
      </c>
      <c r="R30" s="229">
        <f>P30+P31</f>
        <v>1</v>
      </c>
      <c r="S30" s="230" t="str">
        <f>Z8</f>
        <v>エスペランサＭＯＫＡ</v>
      </c>
      <c r="T30" s="230"/>
      <c r="U30" s="230"/>
      <c r="V30" s="230"/>
      <c r="W30" s="230"/>
      <c r="X30" s="230"/>
      <c r="Y30" s="58"/>
      <c r="Z30" s="231" t="s">
        <v>23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E31" s="58"/>
      <c r="F31" s="225"/>
      <c r="G31" s="225"/>
      <c r="H31" s="225"/>
      <c r="I31" s="225"/>
      <c r="J31" s="225"/>
      <c r="K31" s="225"/>
      <c r="L31" s="226"/>
      <c r="M31" s="227"/>
      <c r="N31" s="61">
        <v>0</v>
      </c>
      <c r="O31" s="61" t="s">
        <v>32</v>
      </c>
      <c r="P31" s="61">
        <v>0</v>
      </c>
      <c r="Q31" s="228"/>
      <c r="R31" s="229"/>
      <c r="S31" s="230"/>
      <c r="T31" s="230"/>
      <c r="U31" s="230"/>
      <c r="V31" s="230"/>
      <c r="W31" s="230"/>
      <c r="X31" s="230"/>
      <c r="Y31" s="58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E32" s="58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Y32" s="58"/>
      <c r="Z32" s="14"/>
      <c r="AA32" s="14"/>
      <c r="AB32" s="14"/>
      <c r="AC32" s="14"/>
      <c r="AD32" s="14"/>
    </row>
    <row r="33" spans="2:30" ht="24.75" customHeight="1">
      <c r="B33" s="207" t="s">
        <v>54</v>
      </c>
      <c r="C33" s="224">
        <v>0.548611111111111</v>
      </c>
      <c r="D33" s="224"/>
      <c r="E33" s="58"/>
      <c r="F33" s="230" t="str">
        <f>C8</f>
        <v>田沼ＦＣリュミエールＳ</v>
      </c>
      <c r="G33" s="230"/>
      <c r="H33" s="230"/>
      <c r="I33" s="230"/>
      <c r="J33" s="230"/>
      <c r="K33" s="230"/>
      <c r="L33" s="226">
        <f>N33+N34</f>
        <v>1</v>
      </c>
      <c r="M33" s="227" t="s">
        <v>31</v>
      </c>
      <c r="N33" s="61">
        <v>1</v>
      </c>
      <c r="O33" s="61" t="s">
        <v>32</v>
      </c>
      <c r="P33" s="61">
        <v>0</v>
      </c>
      <c r="Q33" s="228" t="s">
        <v>33</v>
      </c>
      <c r="R33" s="229">
        <f>P33+P34</f>
        <v>0</v>
      </c>
      <c r="S33" s="225" t="str">
        <f>K8</f>
        <v>ＦＣ・ガナドール大田原</v>
      </c>
      <c r="T33" s="225"/>
      <c r="U33" s="225"/>
      <c r="V33" s="225"/>
      <c r="W33" s="225"/>
      <c r="X33" s="225"/>
      <c r="Y33" s="58"/>
      <c r="Z33" s="231" t="s">
        <v>24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E34" s="58"/>
      <c r="F34" s="230"/>
      <c r="G34" s="230"/>
      <c r="H34" s="230"/>
      <c r="I34" s="230"/>
      <c r="J34" s="230"/>
      <c r="K34" s="230"/>
      <c r="L34" s="226"/>
      <c r="M34" s="227"/>
      <c r="N34" s="61">
        <v>0</v>
      </c>
      <c r="O34" s="61" t="s">
        <v>32</v>
      </c>
      <c r="P34" s="61">
        <v>0</v>
      </c>
      <c r="Q34" s="228"/>
      <c r="R34" s="229"/>
      <c r="S34" s="225"/>
      <c r="T34" s="225"/>
      <c r="U34" s="225"/>
      <c r="V34" s="225"/>
      <c r="W34" s="225"/>
      <c r="X34" s="225"/>
      <c r="Y34" s="58"/>
      <c r="Z34" s="231"/>
      <c r="AA34" s="231"/>
      <c r="AB34" s="231"/>
      <c r="AC34" s="231"/>
      <c r="AD34" s="231"/>
    </row>
    <row r="35" spans="3:30" ht="24.75" customHeight="1">
      <c r="C35" s="66"/>
      <c r="D35" s="66"/>
      <c r="E35" s="58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Y35" s="58"/>
      <c r="Z35" s="56"/>
      <c r="AA35" s="56"/>
      <c r="AB35" s="56"/>
      <c r="AC35" s="56"/>
      <c r="AD35" s="56"/>
    </row>
    <row r="36" spans="2:30" ht="24.75" customHeight="1">
      <c r="B36" s="207" t="s">
        <v>55</v>
      </c>
      <c r="C36" s="224">
        <v>0.576388888888889</v>
      </c>
      <c r="D36" s="224"/>
      <c r="E36" s="58"/>
      <c r="F36" s="233" t="str">
        <f>R8</f>
        <v>細谷サッカークラブ</v>
      </c>
      <c r="G36" s="233"/>
      <c r="H36" s="233"/>
      <c r="I36" s="233"/>
      <c r="J36" s="233"/>
      <c r="K36" s="233"/>
      <c r="L36" s="226">
        <f>N36+N37</f>
        <v>1</v>
      </c>
      <c r="M36" s="227" t="s">
        <v>31</v>
      </c>
      <c r="N36" s="61">
        <v>1</v>
      </c>
      <c r="O36" s="61" t="s">
        <v>32</v>
      </c>
      <c r="P36" s="61">
        <v>0</v>
      </c>
      <c r="Q36" s="228" t="s">
        <v>33</v>
      </c>
      <c r="R36" s="229">
        <f>P36+P37</f>
        <v>1</v>
      </c>
      <c r="S36" s="233" t="str">
        <f>Z8</f>
        <v>エスペランサＭＯＫＡ</v>
      </c>
      <c r="T36" s="233"/>
      <c r="U36" s="233"/>
      <c r="V36" s="233"/>
      <c r="W36" s="233"/>
      <c r="X36" s="233"/>
      <c r="Y36" s="58"/>
      <c r="Z36" s="231" t="s">
        <v>25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E37" s="58"/>
      <c r="F37" s="233"/>
      <c r="G37" s="233"/>
      <c r="H37" s="233"/>
      <c r="I37" s="233"/>
      <c r="J37" s="233"/>
      <c r="K37" s="233"/>
      <c r="L37" s="226"/>
      <c r="M37" s="227"/>
      <c r="N37" s="61">
        <v>0</v>
      </c>
      <c r="O37" s="61" t="s">
        <v>32</v>
      </c>
      <c r="P37" s="61">
        <v>1</v>
      </c>
      <c r="Q37" s="228"/>
      <c r="R37" s="229"/>
      <c r="S37" s="233"/>
      <c r="T37" s="233"/>
      <c r="U37" s="233"/>
      <c r="V37" s="233"/>
      <c r="W37" s="233"/>
      <c r="X37" s="233"/>
      <c r="Y37" s="58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E38" s="58"/>
      <c r="F38" s="64"/>
      <c r="G38" s="64"/>
      <c r="H38" s="64"/>
      <c r="I38" s="64"/>
      <c r="J38" s="64"/>
      <c r="K38" s="64"/>
      <c r="L38" s="59"/>
      <c r="M38" s="60"/>
      <c r="N38" s="61"/>
      <c r="O38" s="61"/>
      <c r="P38" s="61"/>
      <c r="Q38" s="62"/>
      <c r="R38" s="63"/>
      <c r="S38" s="64"/>
      <c r="T38" s="64"/>
      <c r="U38" s="64"/>
      <c r="V38" s="64"/>
      <c r="W38" s="64"/>
      <c r="X38" s="64"/>
      <c r="Y38" s="58"/>
      <c r="Z38" s="65"/>
      <c r="AA38" s="65"/>
      <c r="AB38" s="65"/>
      <c r="AC38" s="65"/>
      <c r="AD38" s="65"/>
    </row>
    <row r="39" spans="2:30" ht="24.75" customHeight="1">
      <c r="B39" s="13"/>
      <c r="C39" s="57"/>
      <c r="D39" s="57"/>
      <c r="E39" s="58"/>
      <c r="F39" s="64"/>
      <c r="G39" s="64"/>
      <c r="H39" s="64"/>
      <c r="I39" s="64"/>
      <c r="J39" s="64"/>
      <c r="K39" s="64"/>
      <c r="L39" s="59"/>
      <c r="M39" s="60"/>
      <c r="N39" s="61"/>
      <c r="O39" s="61"/>
      <c r="P39" s="61"/>
      <c r="Q39" s="62"/>
      <c r="R39" s="63"/>
      <c r="S39" s="64"/>
      <c r="T39" s="64"/>
      <c r="U39" s="64"/>
      <c r="V39" s="64"/>
      <c r="W39" s="64"/>
      <c r="X39" s="64"/>
      <c r="Y39" s="58"/>
      <c r="Z39" s="65"/>
      <c r="AA39" s="65"/>
      <c r="AB39" s="65"/>
      <c r="AC39" s="65"/>
      <c r="AD39" s="65"/>
    </row>
    <row r="40" spans="3:25" ht="24.75" customHeight="1">
      <c r="C40" s="66"/>
      <c r="D40" s="66"/>
      <c r="E40" s="58"/>
      <c r="F40" s="64"/>
      <c r="G40" s="64"/>
      <c r="H40" s="64"/>
      <c r="I40" s="64"/>
      <c r="J40" s="67"/>
      <c r="K40" s="67"/>
      <c r="L40" s="59"/>
      <c r="M40" s="70"/>
      <c r="N40" s="61"/>
      <c r="O40" s="61"/>
      <c r="P40" s="61"/>
      <c r="Q40" s="71"/>
      <c r="R40" s="63"/>
      <c r="S40" s="64"/>
      <c r="T40" s="64"/>
      <c r="U40" s="64"/>
      <c r="V40" s="64"/>
      <c r="W40" s="67"/>
      <c r="X40" s="67"/>
      <c r="Y40" s="58"/>
    </row>
    <row r="41" spans="5:25" ht="24.75" customHeight="1"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9" ht="34.5" customHeight="1">
      <c r="A42" s="236" t="s">
        <v>3</v>
      </c>
      <c r="B42" s="237"/>
      <c r="C42" s="237"/>
      <c r="D42" s="238"/>
      <c r="E42" s="242" t="str">
        <f>A44</f>
        <v>田沼ＦＣリュミエールＳ</v>
      </c>
      <c r="F42" s="243"/>
      <c r="G42" s="242" t="str">
        <f>A46</f>
        <v>烏山ＦＣウィングス</v>
      </c>
      <c r="H42" s="243"/>
      <c r="I42" s="242" t="str">
        <f>A48</f>
        <v>ＦＣ・ガナドール大田原</v>
      </c>
      <c r="J42" s="243"/>
      <c r="K42" s="234" t="s">
        <v>26</v>
      </c>
      <c r="L42" s="246" t="s">
        <v>27</v>
      </c>
      <c r="M42" s="234" t="s">
        <v>28</v>
      </c>
      <c r="N42" s="234" t="s">
        <v>29</v>
      </c>
      <c r="O42" s="58"/>
      <c r="P42" s="269" t="s">
        <v>72</v>
      </c>
      <c r="Q42" s="270"/>
      <c r="R42" s="270"/>
      <c r="S42" s="271"/>
      <c r="T42" s="254" t="str">
        <f>P44</f>
        <v>細谷サッカークラブ</v>
      </c>
      <c r="U42" s="255"/>
      <c r="V42" s="254" t="str">
        <f>P46</f>
        <v>間東ＦＣミラクルズ</v>
      </c>
      <c r="W42" s="255"/>
      <c r="X42" s="254" t="str">
        <f>P48</f>
        <v>エスペランサＭＯＫＡ</v>
      </c>
      <c r="Y42" s="255"/>
      <c r="Z42" s="258" t="s">
        <v>26</v>
      </c>
      <c r="AA42" s="281" t="s">
        <v>27</v>
      </c>
      <c r="AB42" s="258" t="s">
        <v>28</v>
      </c>
      <c r="AC42" s="258" t="s">
        <v>29</v>
      </c>
    </row>
    <row r="43" spans="1:29" ht="34.5" customHeight="1">
      <c r="A43" s="239"/>
      <c r="B43" s="240"/>
      <c r="C43" s="240"/>
      <c r="D43" s="241"/>
      <c r="E43" s="244"/>
      <c r="F43" s="245"/>
      <c r="G43" s="244"/>
      <c r="H43" s="245"/>
      <c r="I43" s="244"/>
      <c r="J43" s="245"/>
      <c r="K43" s="235"/>
      <c r="L43" s="247"/>
      <c r="M43" s="235"/>
      <c r="N43" s="235"/>
      <c r="O43" s="58"/>
      <c r="P43" s="272"/>
      <c r="Q43" s="273"/>
      <c r="R43" s="273"/>
      <c r="S43" s="274"/>
      <c r="T43" s="256"/>
      <c r="U43" s="257"/>
      <c r="V43" s="256"/>
      <c r="W43" s="257"/>
      <c r="X43" s="256"/>
      <c r="Y43" s="257"/>
      <c r="Z43" s="259"/>
      <c r="AA43" s="282"/>
      <c r="AB43" s="259"/>
      <c r="AC43" s="259"/>
    </row>
    <row r="44" spans="1:29" ht="24.75" customHeight="1">
      <c r="A44" s="302" t="str">
        <f>C8</f>
        <v>田沼ＦＣリュミエールＳ</v>
      </c>
      <c r="B44" s="303"/>
      <c r="C44" s="303"/>
      <c r="D44" s="304"/>
      <c r="E44" s="73"/>
      <c r="F44" s="74"/>
      <c r="G44" s="73">
        <f>L21</f>
        <v>1</v>
      </c>
      <c r="H44" s="74">
        <f>R21</f>
        <v>1</v>
      </c>
      <c r="I44" s="73">
        <f>L33</f>
        <v>1</v>
      </c>
      <c r="J44" s="74">
        <f>R33</f>
        <v>0</v>
      </c>
      <c r="K44" s="260">
        <f>IF(G44&gt;H44,3,IF(G44=H44,1))+IF(I44&gt;J44,3,IF(I44=J44,1))</f>
        <v>4</v>
      </c>
      <c r="L44" s="262">
        <v>1</v>
      </c>
      <c r="M44" s="262">
        <v>2</v>
      </c>
      <c r="N44" s="265">
        <v>2</v>
      </c>
      <c r="O44" s="58"/>
      <c r="P44" s="289" t="str">
        <f>R8</f>
        <v>細谷サッカークラブ</v>
      </c>
      <c r="Q44" s="290"/>
      <c r="R44" s="290"/>
      <c r="S44" s="291"/>
      <c r="T44" s="126"/>
      <c r="U44" s="127"/>
      <c r="V44" s="126">
        <f>L24</f>
        <v>2</v>
      </c>
      <c r="W44" s="127">
        <f>R24</f>
        <v>0</v>
      </c>
      <c r="X44" s="126">
        <f>L36</f>
        <v>1</v>
      </c>
      <c r="Y44" s="127">
        <f>R36</f>
        <v>1</v>
      </c>
      <c r="Z44" s="296">
        <f>IF(V44&gt;W44,3,IF(V44=W44,1))+IF(X44&gt;Y44,3,IF(X44=Y44,1))</f>
        <v>4</v>
      </c>
      <c r="AA44" s="298">
        <v>2</v>
      </c>
      <c r="AB44" s="298">
        <v>3</v>
      </c>
      <c r="AC44" s="312" t="s">
        <v>168</v>
      </c>
    </row>
    <row r="45" spans="1:29" ht="24.75" customHeight="1">
      <c r="A45" s="305"/>
      <c r="B45" s="306"/>
      <c r="C45" s="306"/>
      <c r="D45" s="307"/>
      <c r="E45" s="279"/>
      <c r="F45" s="280"/>
      <c r="G45" s="279" t="str">
        <f>IF(G44&gt;H44,"○",IF(G44&lt;H44,"×",IF(G44=H44,"△")))</f>
        <v>△</v>
      </c>
      <c r="H45" s="280"/>
      <c r="I45" s="279" t="str">
        <f>IF(I44&gt;J44,"○",IF(I44&lt;J44,"×",IF(I44=J44,"△")))</f>
        <v>○</v>
      </c>
      <c r="J45" s="280"/>
      <c r="K45" s="261"/>
      <c r="L45" s="263"/>
      <c r="M45" s="264"/>
      <c r="N45" s="266"/>
      <c r="O45" s="58"/>
      <c r="P45" s="292"/>
      <c r="Q45" s="293"/>
      <c r="R45" s="293"/>
      <c r="S45" s="294"/>
      <c r="T45" s="287"/>
      <c r="U45" s="288"/>
      <c r="V45" s="287" t="str">
        <f>IF(V44&gt;W44,"○",IF(V44&lt;W44,"×",IF(V44=W44,"△")))</f>
        <v>○</v>
      </c>
      <c r="W45" s="288"/>
      <c r="X45" s="287" t="str">
        <f>IF(X44&gt;Y44,"○",IF(X44&lt;Y44,"×",IF(X44=Y44,"△")))</f>
        <v>△</v>
      </c>
      <c r="Y45" s="288"/>
      <c r="Z45" s="297"/>
      <c r="AA45" s="299"/>
      <c r="AB45" s="299"/>
      <c r="AC45" s="313"/>
    </row>
    <row r="46" spans="1:29" ht="24.75" customHeight="1">
      <c r="A46" s="289" t="str">
        <f>G8</f>
        <v>烏山ＦＣウィングス</v>
      </c>
      <c r="B46" s="290"/>
      <c r="C46" s="290"/>
      <c r="D46" s="291"/>
      <c r="E46" s="115">
        <f>R21</f>
        <v>1</v>
      </c>
      <c r="F46" s="114">
        <f>L21</f>
        <v>1</v>
      </c>
      <c r="G46" s="115"/>
      <c r="H46" s="114"/>
      <c r="I46" s="115">
        <f>L27</f>
        <v>4</v>
      </c>
      <c r="J46" s="114">
        <f>R27</f>
        <v>0</v>
      </c>
      <c r="K46" s="296">
        <f>IF(E46&gt;F46,3,IF(E46=F46,1))+IF(I46&gt;J46,3,IF(I46=J46,1))</f>
        <v>4</v>
      </c>
      <c r="L46" s="309">
        <v>4</v>
      </c>
      <c r="M46" s="298">
        <v>5</v>
      </c>
      <c r="N46" s="283" t="s">
        <v>168</v>
      </c>
      <c r="O46" s="58"/>
      <c r="P46" s="248" t="str">
        <f>V8</f>
        <v>間東ＦＣミラクルズ</v>
      </c>
      <c r="Q46" s="249"/>
      <c r="R46" s="249"/>
      <c r="S46" s="250"/>
      <c r="T46" s="77">
        <f>R24</f>
        <v>0</v>
      </c>
      <c r="U46" s="76">
        <f>L24</f>
        <v>2</v>
      </c>
      <c r="V46" s="77"/>
      <c r="W46" s="76"/>
      <c r="X46" s="75">
        <f>L30</f>
        <v>0</v>
      </c>
      <c r="Y46" s="76">
        <f>R30</f>
        <v>1</v>
      </c>
      <c r="Z46" s="267">
        <f>IF(T46&gt;U46,3,IF(T46=U46,1))+IF(X46&gt;Y46,3,IF(X46=Y46,1))</f>
        <v>0</v>
      </c>
      <c r="AA46" s="277">
        <v>-3</v>
      </c>
      <c r="AB46" s="277">
        <v>0</v>
      </c>
      <c r="AC46" s="300">
        <v>3</v>
      </c>
    </row>
    <row r="47" spans="1:29" ht="24.75" customHeight="1">
      <c r="A47" s="292"/>
      <c r="B47" s="293"/>
      <c r="C47" s="293"/>
      <c r="D47" s="294"/>
      <c r="E47" s="287" t="str">
        <f>IF(E46&gt;F46,"○",IF(E46&lt;F46,"×",IF(E46=F46,"△")))</f>
        <v>△</v>
      </c>
      <c r="F47" s="288"/>
      <c r="G47" s="287"/>
      <c r="H47" s="288"/>
      <c r="I47" s="287" t="str">
        <f>IF(I46&gt;J46,"○",IF(I46&lt;J46,"×",IF(I46=J46,"△")))</f>
        <v>○</v>
      </c>
      <c r="J47" s="288"/>
      <c r="K47" s="297"/>
      <c r="L47" s="299"/>
      <c r="M47" s="299"/>
      <c r="N47" s="284"/>
      <c r="O47" s="58"/>
      <c r="P47" s="251"/>
      <c r="Q47" s="252"/>
      <c r="R47" s="252"/>
      <c r="S47" s="253"/>
      <c r="T47" s="279" t="str">
        <f>IF(T46&gt;U46,"○",IF(T46&lt;U46,"×",IF(T46=U46,"△")))</f>
        <v>×</v>
      </c>
      <c r="U47" s="280"/>
      <c r="V47" s="279"/>
      <c r="W47" s="280"/>
      <c r="X47" s="279" t="str">
        <f>IF(X46&gt;Y46,"○",IF(X46&lt;Y46,"×",IF(X46=Y46,"△")))</f>
        <v>×</v>
      </c>
      <c r="Y47" s="280"/>
      <c r="Z47" s="268"/>
      <c r="AA47" s="278"/>
      <c r="AB47" s="278"/>
      <c r="AC47" s="301"/>
    </row>
    <row r="48" spans="1:29" ht="24.75" customHeight="1">
      <c r="A48" s="302" t="str">
        <f>K8</f>
        <v>ＦＣ・ガナドール大田原</v>
      </c>
      <c r="B48" s="303"/>
      <c r="C48" s="303"/>
      <c r="D48" s="304"/>
      <c r="E48" s="75">
        <f>R33</f>
        <v>0</v>
      </c>
      <c r="F48" s="76">
        <f>L33</f>
        <v>1</v>
      </c>
      <c r="G48" s="78">
        <f>R27</f>
        <v>0</v>
      </c>
      <c r="H48" s="79">
        <f>L27</f>
        <v>4</v>
      </c>
      <c r="I48" s="75"/>
      <c r="J48" s="76"/>
      <c r="K48" s="260">
        <f>IF(E48&gt;F48,3,IF(E48=F48,1))+IF(G48&gt;H48,3,IF(G48=H48,1))</f>
        <v>0</v>
      </c>
      <c r="L48" s="262">
        <v>-5</v>
      </c>
      <c r="M48" s="295">
        <v>0</v>
      </c>
      <c r="N48" s="285">
        <v>3</v>
      </c>
      <c r="O48" s="58"/>
      <c r="P48" s="248" t="str">
        <f>Z8</f>
        <v>エスペランサＭＯＫＡ</v>
      </c>
      <c r="Q48" s="249"/>
      <c r="R48" s="249"/>
      <c r="S48" s="250"/>
      <c r="T48" s="78">
        <f>R36</f>
        <v>1</v>
      </c>
      <c r="U48" s="79">
        <f>L36</f>
        <v>1</v>
      </c>
      <c r="V48" s="78">
        <f>R30</f>
        <v>1</v>
      </c>
      <c r="W48" s="79">
        <f>L30</f>
        <v>0</v>
      </c>
      <c r="X48" s="80"/>
      <c r="Y48" s="81"/>
      <c r="Z48" s="267">
        <f>IF(T48&gt;U48,3,IF(T48=U48,1))+IF(V48&gt;W48,3,IF(V48=W48,1))</f>
        <v>4</v>
      </c>
      <c r="AA48" s="277">
        <v>1</v>
      </c>
      <c r="AB48" s="277">
        <v>2</v>
      </c>
      <c r="AC48" s="300">
        <v>2</v>
      </c>
    </row>
    <row r="49" spans="1:29" ht="24.75" customHeight="1">
      <c r="A49" s="305"/>
      <c r="B49" s="306"/>
      <c r="C49" s="306"/>
      <c r="D49" s="307"/>
      <c r="E49" s="279" t="str">
        <f>IF(E48&gt;F48,"○",IF(E48&lt;F48,"×",IF(E48=F48,"△")))</f>
        <v>×</v>
      </c>
      <c r="F49" s="280"/>
      <c r="G49" s="279" t="str">
        <f>IF(G48&gt;H48,"○",IF(G48&lt;H48,"×",IF(G48=H48,"△")))</f>
        <v>×</v>
      </c>
      <c r="H49" s="280"/>
      <c r="I49" s="279"/>
      <c r="J49" s="280"/>
      <c r="K49" s="261"/>
      <c r="L49" s="263"/>
      <c r="M49" s="263"/>
      <c r="N49" s="286"/>
      <c r="O49" s="58"/>
      <c r="P49" s="251"/>
      <c r="Q49" s="252"/>
      <c r="R49" s="252"/>
      <c r="S49" s="253"/>
      <c r="T49" s="279" t="str">
        <f>IF(T48&gt;U48,"○",IF(T48&lt;U48,"×",IF(T48=U48,"△")))</f>
        <v>△</v>
      </c>
      <c r="U49" s="280"/>
      <c r="V49" s="279" t="str">
        <f>IF(V48&gt;W48,"○",IF(V48&lt;W48,"×",IF(V48=W48,"△")))</f>
        <v>○</v>
      </c>
      <c r="W49" s="280"/>
      <c r="X49" s="279"/>
      <c r="Y49" s="280"/>
      <c r="Z49" s="268"/>
      <c r="AA49" s="278"/>
      <c r="AB49" s="278"/>
      <c r="AC49" s="301"/>
    </row>
    <row r="50" spans="5:25" ht="24.75" customHeight="1"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5:25" ht="13.5"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5:25" ht="13.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5:25" ht="13.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5:25" ht="13.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5:25" ht="13.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ht="13.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5:25" ht="13.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5:25" ht="13.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5:25" ht="13.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5:25" ht="13.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5:25" ht="13.5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5:25" ht="13.5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5:25" ht="13.5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5:25" ht="13.5"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5:25" ht="13.5"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5:25" ht="13.5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5:25" ht="13.5"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5:25" ht="13.5"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5:25" ht="13.5"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5:25" ht="13.5"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5:25" ht="13.5"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5:25" ht="13.5"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5:25" ht="13.5"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5:25" ht="13.5"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5:25" ht="13.5"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5:25" ht="13.5"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5:25" ht="13.5"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5:25" ht="13.5"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5:25" ht="13.5"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5:25" ht="13.5"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5:25" ht="13.5"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5:25" ht="13.5"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5:25" ht="13.5"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5:25" ht="13.5"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5:25" ht="13.5"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5:25" ht="13.5"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5:25" ht="13.5"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5:25" ht="13.5"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5:25" ht="13.5"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5:25" ht="13.5"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5:25" ht="13.5"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5:25" ht="13.5"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5:25" ht="13.5"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5:25" ht="13.5"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5:25" ht="13.5"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5:25" ht="13.5"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5:25" ht="13.5"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5:25" ht="13.5"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5:25" ht="13.5"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5:25" ht="13.5"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5:25" ht="13.5"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5:25" ht="13.5"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5:25" ht="13.5"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5:25" ht="13.5"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5:25" ht="13.5"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5:25" ht="13.5"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5:25" ht="13.5"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5:25" ht="13.5"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5:25" ht="13.5"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5:25" ht="13.5"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5:25" ht="13.5"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5:25" ht="13.5"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5:25" ht="13.5"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5:25" ht="13.5"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5:25" ht="13.5"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5:25" ht="13.5"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5:25" ht="13.5"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5:25" ht="13.5"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5:25" ht="13.5"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5:25" ht="13.5"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5:25" ht="13.5"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5:25" ht="13.5"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5:25" ht="13.5"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5:25" ht="13.5"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5:25" ht="13.5"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5:25" ht="13.5"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5:25" ht="13.5"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5:25" ht="13.5"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5:25" ht="13.5"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5:25" ht="13.5"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5:25" ht="13.5"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5:25" ht="13.5"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5:25" ht="13.5"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5:25" ht="13.5"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5:25" ht="13.5"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5:25" ht="13.5"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5:25" ht="13.5"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5:25" ht="13.5"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5:25" ht="13.5"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5:25" ht="13.5"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5:25" ht="13.5"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5:25" ht="13.5"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5:25" ht="13.5"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5:25" ht="13.5"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5:25" ht="13.5"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5:25" ht="13.5"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5:25" ht="13.5"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5:25" ht="13.5"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5:25" ht="13.5"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5:25" ht="13.5"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5:25" ht="13.5"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5:25" ht="13.5"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5:25" ht="13.5"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5:25" ht="13.5"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5:25" ht="13.5"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5:25" ht="13.5"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5:25" ht="13.5"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5:25" ht="13.5"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5:25" ht="13.5"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5:25" ht="13.5"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5:25" ht="13.5"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5:25" ht="13.5"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5:25" ht="13.5"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5:25" ht="13.5"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5:25" ht="13.5"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5:25" ht="13.5"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5:25" ht="13.5"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5:25" ht="13.5"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5:25" ht="13.5"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5:25" ht="13.5"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5:25" ht="13.5"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5:25" ht="13.5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5:25" ht="13.5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5:25" ht="13.5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5:25" ht="13.5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5:25" ht="13.5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5:25" ht="13.5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5:25" ht="13.5"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5:25" ht="13.5"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5:25" ht="13.5"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5:25" ht="13.5"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5:25" ht="13.5"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5:25" ht="13.5"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5:25" ht="13.5"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5:25" ht="13.5"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5:25" ht="13.5"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5:25" ht="13.5"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5:25" ht="13.5"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5:25" ht="13.5"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5:25" ht="13.5"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5:25" ht="13.5"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5:25" ht="13.5"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5:25" ht="13.5"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5:25" ht="13.5"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5:25" ht="13.5"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5:25" ht="13.5"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5:25" ht="13.5"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5:25" ht="13.5"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5:25" ht="13.5"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5:25" ht="13.5"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5:25" ht="13.5"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5:25" ht="13.5"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5:25" ht="13.5"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5:25" ht="13.5"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5:25" ht="13.5"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5:25" ht="13.5"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5:25" ht="13.5"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5:25" ht="13.5"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5:25" ht="13.5"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5:25" ht="13.5"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5:25" ht="13.5"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5:25" ht="13.5"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5:25" ht="13.5"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5:25" ht="13.5"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5:25" ht="13.5"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5:25" ht="13.5"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5:25" ht="13.5"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5:25" ht="13.5"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5:25" ht="13.5"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5:25" ht="13.5"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5:25" ht="13.5"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5:25" ht="13.5"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5:25" ht="13.5"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5:25" ht="13.5"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5:25" ht="13.5"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5:25" ht="13.5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5:25" ht="13.5"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5:25" ht="13.5"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5:25" ht="13.5"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5:25" ht="13.5"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5:25" ht="13.5"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5:25" ht="13.5"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5:25" ht="13.5"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5:25" ht="13.5"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5:25" ht="13.5"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5:25" ht="13.5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5:25" ht="13.5"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5:25" ht="13.5"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5:25" ht="13.5"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5:25" ht="13.5"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5:25" ht="13.5"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5:25" ht="13.5"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5:25" ht="13.5"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5:25" ht="13.5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5:25" ht="13.5"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5:25" ht="13.5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5:25" ht="13.5"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5:25" ht="13.5"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5:25" ht="13.5"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5:25" ht="13.5"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5:25" ht="13.5"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5:25" ht="13.5"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5:25" ht="13.5"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5:25" ht="13.5"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5:25" ht="13.5"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5:25" ht="13.5"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5:25" ht="13.5"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5:25" ht="13.5"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5:25" ht="13.5"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5:25" ht="13.5"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5:25" ht="13.5"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5:25" ht="13.5"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5:25" ht="13.5"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5:25" ht="13.5"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5:25" ht="13.5"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5:25" ht="13.5"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5:25" ht="13.5"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5:25" ht="13.5"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5:25" ht="13.5"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5:25" ht="13.5"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5:25" ht="13.5"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5:25" ht="13.5"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5:25" ht="13.5"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5:25" ht="13.5"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5:25" ht="13.5"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5:25" ht="13.5"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5:25" ht="13.5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5:25" ht="13.5"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5:25" ht="13.5"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5:25" ht="13.5"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5:25" ht="13.5"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5:25" ht="13.5"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5:25" ht="13.5"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5:25" ht="13.5"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5:25" ht="13.5"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5:25" ht="13.5"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5:25" ht="13.5"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5:25" ht="13.5"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5:25" ht="13.5"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5:25" ht="13.5"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5:25" ht="13.5"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5:25" ht="13.5"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5:25" ht="13.5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5:25" ht="13.5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5:25" ht="13.5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5:25" ht="13.5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5:25" ht="13.5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5:25" ht="13.5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5:25" ht="13.5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5:25" ht="13.5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5:25" ht="13.5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5:25" ht="13.5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5:25" ht="13.5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5:25" ht="13.5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5:25" ht="13.5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5:25" ht="13.5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5:25" ht="13.5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5:25" ht="13.5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5:25" ht="13.5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5:25" ht="13.5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5:25" ht="13.5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5:25" ht="13.5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5:25" ht="13.5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5:25" ht="13.5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5:25" ht="13.5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5:25" ht="13.5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5:25" ht="13.5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5:25" ht="13.5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5:25" ht="13.5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5:25" ht="13.5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5:25" ht="13.5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5:25" ht="13.5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5:25" ht="13.5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5:25" ht="13.5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5:25" ht="13.5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5:25" ht="13.5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5:25" ht="13.5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5:25" ht="13.5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5:25" ht="13.5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5:25" ht="13.5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5:25" ht="13.5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5:25" ht="13.5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5:25" ht="13.5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5:25" ht="13.5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5:25" ht="13.5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5:25" ht="13.5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5:25" ht="13.5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5:25" ht="13.5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5:25" ht="13.5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5:25" ht="13.5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5:25" ht="13.5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5:25" ht="13.5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5:25" ht="13.5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5:25" ht="13.5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5:25" ht="13.5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5:25" ht="13.5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5:25" ht="13.5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5:25" ht="13.5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5:25" ht="13.5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5:25" ht="13.5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5:25" ht="13.5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5:25" ht="13.5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5:25" ht="13.5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5:25" ht="13.5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5:25" ht="13.5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5:25" ht="13.5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5:25" ht="13.5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5:25" ht="13.5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5:25" ht="13.5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5:25" ht="13.5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5:25" ht="13.5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5:25" ht="13.5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5:25" ht="13.5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5:25" ht="13.5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5:25" ht="13.5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5:25" ht="13.5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5:25" ht="13.5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5:25" ht="13.5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5:25" ht="13.5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5:25" ht="13.5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5:25" ht="13.5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5:25" ht="13.5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5:25" ht="13.5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5:25" ht="13.5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5:25" ht="13.5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5:25" ht="13.5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5:25" ht="13.5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5:25" ht="13.5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5:25" ht="13.5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5:25" ht="13.5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5:25" ht="13.5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5:25" ht="13.5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5:25" ht="13.5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5:25" ht="13.5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5:25" ht="13.5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5:25" ht="13.5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5:25" ht="13.5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5:25" ht="13.5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5:25" ht="13.5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5:25" ht="13.5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5:25" ht="13.5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5:25" ht="13.5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5:25" ht="13.5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5:25" ht="13.5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5:25" ht="13.5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5:25" ht="13.5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5:25" ht="13.5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5:25" ht="13.5"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5:25" ht="13.5"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5:25" ht="13.5"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5:25" ht="13.5"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5:25" ht="13.5"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5:25" ht="13.5"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5:25" ht="13.5"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5:25" ht="13.5"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5:25" ht="13.5"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5:25" ht="13.5"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5:25" ht="13.5"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5:25" ht="13.5"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5:25" ht="13.5"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5:25" ht="13.5"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5:25" ht="13.5"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5:25" ht="13.5"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5:25" ht="13.5"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5:25" ht="13.5"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5:25" ht="13.5"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5:25" ht="13.5"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5:25" ht="13.5"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5:25" ht="13.5"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5:25" ht="13.5"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5:25" ht="13.5"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5:25" ht="13.5"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5:25" ht="13.5"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5:25" ht="13.5"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5:25" ht="13.5"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5:25" ht="13.5"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5:25" ht="13.5"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5:25" ht="13.5"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5:25" ht="13.5"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5:25" ht="13.5"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5:25" ht="13.5"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5:25" ht="13.5"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5:25" ht="13.5"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5:25" ht="13.5"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5:25" ht="13.5"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5:25" ht="13.5"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5:25" ht="13.5"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5:25" ht="13.5"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5:25" ht="13.5"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5:25" ht="13.5"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5:25" ht="13.5"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5:25" ht="13.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5:25" ht="13.5"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5:25" ht="13.5"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5:25" ht="13.5"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5:25" ht="13.5"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5:25" ht="13.5"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5:25" ht="13.5"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5:25" ht="13.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5:25" ht="13.5"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5:25" ht="13.5"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5:25" ht="13.5"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5:25" ht="13.5"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5:25" ht="13.5"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5:25" ht="13.5"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5:25" ht="13.5"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5:25" ht="13.5"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5:25" ht="13.5"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5:25" ht="13.5"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5:25" ht="13.5"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5:25" ht="13.5"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5:25" ht="13.5"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5:25" ht="13.5"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5:25" ht="13.5"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5:25" ht="13.5"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5:25" ht="13.5"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5:25" ht="13.5"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5:25" ht="13.5"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5:25" ht="13.5"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5:25" ht="13.5"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5:25" ht="13.5"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5:25" ht="13.5"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5:25" ht="13.5"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5:25" ht="13.5"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5:25" ht="13.5"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5:25" ht="13.5"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5:25" ht="13.5"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5:25" ht="13.5"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5:25" ht="13.5"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5:25" ht="13.5"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5:25" ht="13.5"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5:25" ht="13.5"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5:25" ht="13.5"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5:25" ht="13.5"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5:25" ht="13.5"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5:25" ht="13.5"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5:25" ht="13.5"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5:25" ht="13.5"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5:25" ht="13.5"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5:25" ht="13.5"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5:25" ht="13.5"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5:25" ht="13.5"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5:25" ht="13.5"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5:25" ht="13.5"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5:25" ht="13.5"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5:25" ht="13.5"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5:25" ht="13.5"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5:25" ht="13.5"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5:25" ht="13.5"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5:25" ht="13.5"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5:25" ht="13.5"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5:25" ht="13.5"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5:25" ht="13.5"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5:25" ht="13.5"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5:25" ht="13.5"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5:25" ht="13.5"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5:25" ht="13.5"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5:25" ht="13.5"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5:25" ht="13.5"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5:25" ht="13.5"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5:25" ht="13.5"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5:25" ht="13.5"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5:25" ht="13.5"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5:25" ht="13.5"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5:25" ht="13.5"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5:25" ht="13.5"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5:25" ht="13.5"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5:25" ht="13.5"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5:25" ht="13.5"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5:25" ht="13.5"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5:25" ht="13.5"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5:25" ht="13.5"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5:25" ht="13.5"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5:25" ht="13.5"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5:25" ht="13.5"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5:25" ht="13.5"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5:25" ht="13.5"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5:25" ht="13.5"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5:25" ht="13.5"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5:25" ht="13.5"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5:25" ht="13.5"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5:25" ht="13.5"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5:25" ht="13.5"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5:25" ht="13.5"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5:25" ht="13.5"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5:25" ht="13.5"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5:25" ht="13.5"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5:25" ht="13.5"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5:25" ht="13.5"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5:25" ht="13.5"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5:25" ht="13.5"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5:25" ht="13.5"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5:25" ht="13.5"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5:25" ht="13.5"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5:25" ht="13.5"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5:25" ht="13.5"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5:25" ht="13.5"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5:25" ht="13.5"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5:25" ht="13.5"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5:25" ht="13.5"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5:25" ht="13.5"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5:25" ht="13.5"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5:25" ht="13.5"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5:25" ht="13.5"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5:25" ht="13.5"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5:25" ht="13.5"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5:25" ht="13.5"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5:25" ht="13.5"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5:25" ht="13.5"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5:25" ht="13.5"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5:25" ht="13.5"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5:25" ht="13.5"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5:25" ht="13.5"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5:25" ht="13.5"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5:25" ht="13.5"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5:25" ht="13.5"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5:25" ht="13.5"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5:25" ht="13.5"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5:25" ht="13.5"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5:25" ht="13.5"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5:25" ht="13.5"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5:25" ht="13.5"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5:25" ht="13.5"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5:25" ht="13.5"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5:25" ht="13.5"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5:25" ht="13.5"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5:25" ht="13.5"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5:25" ht="13.5"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5:25" ht="13.5"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5:25" ht="13.5"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5:25" ht="13.5"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5:25" ht="13.5"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5:25" ht="13.5"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5:25" ht="13.5"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5:25" ht="13.5"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5:25" ht="13.5"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5:25" ht="13.5"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5:25" ht="13.5"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5:25" ht="13.5"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5:25" ht="13.5"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5:25" ht="13.5"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5:25" ht="13.5"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5:25" ht="13.5"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5:25" ht="13.5"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5:25" ht="13.5"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5:25" ht="13.5"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5:25" ht="13.5"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5:25" ht="13.5"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5:25" ht="13.5"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5:25" ht="13.5"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5:25" ht="13.5"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5:25" ht="13.5"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5:25" ht="13.5"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5:25" ht="13.5"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5:25" ht="13.5"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5:25" ht="13.5"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5:25" ht="13.5"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5:25" ht="13.5"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5:25" ht="13.5"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5:25" ht="13.5"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5:25" ht="13.5"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5:25" ht="13.5"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5:25" ht="13.5"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5:25" ht="13.5"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5:25" ht="13.5"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5:25" ht="13.5"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5:25" ht="13.5"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5:25" ht="13.5"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5:25" ht="13.5"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5:25" ht="13.5"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5:25" ht="13.5"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5:25" ht="13.5"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5:25" ht="13.5"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5:25" ht="13.5"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5:25" ht="13.5"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5:25" ht="13.5"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5:25" ht="13.5"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5:25" ht="13.5"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5:25" ht="13.5"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5:25" ht="13.5"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5:25" ht="13.5"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5:25" ht="13.5"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5:25" ht="13.5"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5:25" ht="13.5"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5:25" ht="13.5"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5:25" ht="13.5"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5:25" ht="13.5"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5:25" ht="13.5"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5:25" ht="13.5"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5:25" ht="13.5"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5:25" ht="13.5"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5:25" ht="13.5"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5:25" ht="13.5"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5:25" ht="13.5"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5:25" ht="13.5"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5:25" ht="13.5"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5:25" ht="13.5"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5:25" ht="13.5"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5:25" ht="13.5"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5:25" ht="13.5"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5:25" ht="13.5"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5:25" ht="13.5"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5:25" ht="13.5"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5:25" ht="13.5"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5:25" ht="13.5"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5:25" ht="13.5"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5:25" ht="13.5"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5:25" ht="13.5"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5:25" ht="13.5"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  <row r="660" spans="5:25" ht="13.5"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</row>
    <row r="661" spans="5:25" ht="13.5"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</row>
    <row r="662" spans="5:25" ht="13.5"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</row>
    <row r="663" spans="5:25" ht="13.5"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</row>
    <row r="664" spans="5:25" ht="13.5"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</row>
    <row r="665" spans="5:25" ht="13.5"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</row>
    <row r="666" spans="5:25" ht="13.5"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</row>
    <row r="667" spans="5:25" ht="13.5"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</row>
    <row r="668" spans="5:25" ht="13.5"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</row>
    <row r="669" spans="5:25" ht="13.5"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</row>
    <row r="670" spans="5:25" ht="13.5"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</row>
    <row r="671" spans="5:25" ht="13.5"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</row>
    <row r="672" spans="5:25" ht="13.5"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</row>
    <row r="673" spans="5:25" ht="13.5"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</row>
    <row r="674" spans="5:25" ht="13.5"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</row>
    <row r="675" spans="5:25" ht="13.5"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</row>
    <row r="676" spans="5:25" ht="13.5"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</row>
    <row r="677" spans="5:25" ht="13.5"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</row>
    <row r="678" spans="5:25" ht="13.5"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</row>
    <row r="679" spans="5:25" ht="13.5"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</row>
    <row r="680" spans="5:25" ht="13.5"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</row>
    <row r="681" spans="5:25" ht="13.5"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</row>
    <row r="682" spans="5:25" ht="13.5"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</row>
    <row r="683" spans="5:25" ht="13.5"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</row>
    <row r="684" spans="5:25" ht="13.5"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</row>
    <row r="685" spans="5:25" ht="13.5"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</row>
    <row r="686" spans="5:25" ht="13.5"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</row>
    <row r="687" spans="5:25" ht="13.5"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</row>
    <row r="688" spans="5:25" ht="13.5"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</row>
    <row r="689" spans="5:25" ht="13.5"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</row>
    <row r="690" spans="5:25" ht="13.5"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</row>
    <row r="691" spans="5:25" ht="13.5"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</row>
    <row r="692" spans="5:25" ht="13.5"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</row>
    <row r="693" spans="5:25" ht="13.5"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</row>
    <row r="694" spans="5:25" ht="13.5"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</row>
    <row r="695" spans="5:25" ht="13.5"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</row>
    <row r="696" spans="5:25" ht="13.5"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</row>
    <row r="697" spans="5:25" ht="13.5"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</row>
    <row r="698" spans="5:25" ht="13.5"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</row>
    <row r="699" spans="5:25" ht="13.5"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</row>
    <row r="700" spans="5:25" ht="13.5"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5:25" ht="13.5"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</row>
    <row r="702" spans="5:25" ht="13.5"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</row>
    <row r="703" spans="5:25" ht="13.5"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</row>
    <row r="704" spans="5:25" ht="13.5"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</row>
    <row r="705" spans="5:25" ht="13.5"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</row>
    <row r="706" spans="5:25" ht="13.5"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</row>
    <row r="707" spans="5:25" ht="13.5"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</row>
    <row r="708" spans="5:25" ht="13.5"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</row>
    <row r="709" spans="5:25" ht="13.5"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</row>
    <row r="710" spans="5:25" ht="13.5"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</row>
    <row r="711" spans="5:25" ht="13.5"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</row>
    <row r="712" spans="5:25" ht="13.5"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</row>
    <row r="713" spans="5:25" ht="13.5"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</row>
    <row r="714" spans="5:25" ht="13.5"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</row>
    <row r="715" spans="5:25" ht="13.5"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</row>
    <row r="716" spans="5:25" ht="13.5"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</row>
    <row r="717" spans="5:25" ht="13.5"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</row>
    <row r="718" spans="5:25" ht="13.5"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</row>
    <row r="719" spans="5:25" ht="13.5"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</row>
    <row r="720" spans="5:25" ht="13.5"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</row>
    <row r="721" spans="5:25" ht="13.5"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</row>
    <row r="722" spans="5:25" ht="13.5"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</row>
    <row r="723" spans="5:25" ht="13.5"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</row>
    <row r="724" spans="5:25" ht="13.5"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</row>
    <row r="725" spans="5:25" ht="13.5"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</row>
    <row r="726" spans="5:25" ht="13.5"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</row>
    <row r="727" spans="5:25" ht="13.5"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</row>
    <row r="728" spans="5:25" ht="13.5"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</row>
    <row r="729" spans="5:25" ht="13.5"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</row>
    <row r="730" spans="5:25" ht="13.5"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</row>
    <row r="731" spans="5:25" ht="13.5"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</row>
    <row r="732" spans="5:25" ht="13.5"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</row>
    <row r="733" spans="5:25" ht="13.5"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</row>
    <row r="734" spans="5:25" ht="13.5"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</row>
    <row r="735" spans="5:25" ht="13.5"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</row>
    <row r="736" spans="5:25" ht="13.5"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</row>
    <row r="737" spans="5:25" ht="13.5"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</row>
    <row r="738" spans="5:25" ht="13.5"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</row>
    <row r="739" spans="5:25" ht="13.5"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</row>
    <row r="740" spans="5:25" ht="13.5"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</row>
    <row r="741" spans="5:25" ht="13.5"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</row>
    <row r="742" spans="5:25" ht="13.5"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</row>
    <row r="743" spans="5:25" ht="13.5"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</row>
    <row r="744" spans="5:25" ht="13.5"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</row>
    <row r="745" spans="5:25" ht="13.5"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</row>
    <row r="746" spans="5:25" ht="13.5"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</row>
    <row r="747" spans="5:25" ht="13.5"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</row>
    <row r="748" spans="5:25" ht="13.5"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</row>
    <row r="749" spans="5:25" ht="13.5"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</row>
    <row r="750" spans="5:25" ht="13.5"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</row>
    <row r="751" spans="5:25" ht="13.5"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</row>
    <row r="752" spans="5:25" ht="13.5"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</row>
    <row r="753" spans="5:25" ht="13.5"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</row>
    <row r="754" spans="5:25" ht="13.5"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</row>
    <row r="755" spans="5:25" ht="13.5"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5:25" ht="13.5"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</row>
    <row r="757" spans="5:25" ht="13.5"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</row>
    <row r="758" spans="5:25" ht="13.5"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</row>
    <row r="759" spans="5:25" ht="13.5"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</row>
    <row r="760" spans="5:25" ht="13.5"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</row>
    <row r="761" spans="5:25" ht="13.5"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</row>
    <row r="762" spans="5:25" ht="13.5"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</row>
    <row r="763" spans="5:25" ht="13.5"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</row>
    <row r="764" spans="5:25" ht="13.5"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</row>
    <row r="765" spans="5:25" ht="13.5"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</row>
    <row r="766" spans="5:25" ht="13.5"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</row>
    <row r="767" spans="5:25" ht="13.5"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</row>
    <row r="768" spans="5:25" ht="13.5"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</row>
    <row r="769" spans="5:25" ht="13.5"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</row>
    <row r="770" spans="5:25" ht="13.5"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</row>
    <row r="771" spans="5:25" ht="13.5"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</row>
    <row r="772" spans="5:25" ht="13.5"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</row>
    <row r="773" spans="5:25" ht="13.5"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</row>
    <row r="774" spans="5:25" ht="13.5"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</row>
    <row r="775" spans="5:25" ht="13.5"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</row>
    <row r="776" spans="5:25" ht="13.5"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</row>
    <row r="777" spans="5:25" ht="13.5"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</row>
  </sheetData>
  <sheetProtection/>
  <mergeCells count="138">
    <mergeCell ref="G42:H43"/>
    <mergeCell ref="E49:F49"/>
    <mergeCell ref="R7:S7"/>
    <mergeCell ref="V7:W7"/>
    <mergeCell ref="Z7:AA7"/>
    <mergeCell ref="R8:S18"/>
    <mergeCell ref="V8:W18"/>
    <mergeCell ref="Z8:AA18"/>
    <mergeCell ref="L48:L49"/>
    <mergeCell ref="M48:M49"/>
    <mergeCell ref="A44:D45"/>
    <mergeCell ref="A46:D47"/>
    <mergeCell ref="A48:D49"/>
    <mergeCell ref="K7:L7"/>
    <mergeCell ref="K8:L18"/>
    <mergeCell ref="G47:H47"/>
    <mergeCell ref="I47:J47"/>
    <mergeCell ref="E42:F43"/>
    <mergeCell ref="L46:L47"/>
    <mergeCell ref="E47:F47"/>
    <mergeCell ref="AB48:AB49"/>
    <mergeCell ref="AC46:AC47"/>
    <mergeCell ref="V47:W47"/>
    <mergeCell ref="X47:Y47"/>
    <mergeCell ref="AC48:AC49"/>
    <mergeCell ref="Z48:Z49"/>
    <mergeCell ref="AA48:AA49"/>
    <mergeCell ref="V49:W49"/>
    <mergeCell ref="X49:Y49"/>
    <mergeCell ref="AA46:AA47"/>
    <mergeCell ref="M46:M47"/>
    <mergeCell ref="P46:S47"/>
    <mergeCell ref="T47:U47"/>
    <mergeCell ref="G49:H49"/>
    <mergeCell ref="N48:N49"/>
    <mergeCell ref="I49:J49"/>
    <mergeCell ref="T49:U49"/>
    <mergeCell ref="P48:S49"/>
    <mergeCell ref="K48:K49"/>
    <mergeCell ref="K46:K47"/>
    <mergeCell ref="X42:Y43"/>
    <mergeCell ref="Z42:Z43"/>
    <mergeCell ref="AA42:AA43"/>
    <mergeCell ref="AB42:AB43"/>
    <mergeCell ref="T42:U43"/>
    <mergeCell ref="N46:N47"/>
    <mergeCell ref="Z46:Z47"/>
    <mergeCell ref="X45:Y45"/>
    <mergeCell ref="P44:S45"/>
    <mergeCell ref="AB46:AB47"/>
    <mergeCell ref="AA44:AA45"/>
    <mergeCell ref="AB44:AB45"/>
    <mergeCell ref="E45:F45"/>
    <mergeCell ref="G45:H45"/>
    <mergeCell ref="I45:J45"/>
    <mergeCell ref="T45:U45"/>
    <mergeCell ref="V42:W43"/>
    <mergeCell ref="AC42:AC43"/>
    <mergeCell ref="K44:K45"/>
    <mergeCell ref="L44:L45"/>
    <mergeCell ref="M44:M45"/>
    <mergeCell ref="N44:N45"/>
    <mergeCell ref="Z44:Z45"/>
    <mergeCell ref="P42:S43"/>
    <mergeCell ref="AC44:AC45"/>
    <mergeCell ref="V45:W45"/>
    <mergeCell ref="N42:N43"/>
    <mergeCell ref="B36:B37"/>
    <mergeCell ref="C36:D37"/>
    <mergeCell ref="F36:K37"/>
    <mergeCell ref="L36:L37"/>
    <mergeCell ref="A42:D43"/>
    <mergeCell ref="I42:J43"/>
    <mergeCell ref="K42:K43"/>
    <mergeCell ref="L42:L43"/>
    <mergeCell ref="M42:M43"/>
    <mergeCell ref="Z36:AD37"/>
    <mergeCell ref="M36:M37"/>
    <mergeCell ref="Q36:Q37"/>
    <mergeCell ref="R36:R37"/>
    <mergeCell ref="S36:X37"/>
    <mergeCell ref="Z30:AD31"/>
    <mergeCell ref="R33:R34"/>
    <mergeCell ref="S33:X34"/>
    <mergeCell ref="Z33:AD34"/>
    <mergeCell ref="B33:B34"/>
    <mergeCell ref="C33:D34"/>
    <mergeCell ref="F33:K34"/>
    <mergeCell ref="L33:L34"/>
    <mergeCell ref="M33:M34"/>
    <mergeCell ref="Q33:Q34"/>
    <mergeCell ref="S27:X28"/>
    <mergeCell ref="Z27:AD28"/>
    <mergeCell ref="B30:B31"/>
    <mergeCell ref="C30:D31"/>
    <mergeCell ref="F30:K31"/>
    <mergeCell ref="L30:L31"/>
    <mergeCell ref="M30:M31"/>
    <mergeCell ref="Q30:Q31"/>
    <mergeCell ref="R30:R31"/>
    <mergeCell ref="S30:X31"/>
    <mergeCell ref="R24:R25"/>
    <mergeCell ref="S24:X25"/>
    <mergeCell ref="Z24:AD25"/>
    <mergeCell ref="B27:B28"/>
    <mergeCell ref="C27:D28"/>
    <mergeCell ref="F27:K28"/>
    <mergeCell ref="L27:L28"/>
    <mergeCell ref="M27:M28"/>
    <mergeCell ref="Q27:Q28"/>
    <mergeCell ref="R27:R28"/>
    <mergeCell ref="Q21:Q22"/>
    <mergeCell ref="R21:R22"/>
    <mergeCell ref="S21:X22"/>
    <mergeCell ref="Z21:AD22"/>
    <mergeCell ref="B24:B25"/>
    <mergeCell ref="C24:D25"/>
    <mergeCell ref="F24:K25"/>
    <mergeCell ref="L24:L25"/>
    <mergeCell ref="M24:M25"/>
    <mergeCell ref="Q24:Q25"/>
    <mergeCell ref="C8:D18"/>
    <mergeCell ref="G8:H18"/>
    <mergeCell ref="C7:D7"/>
    <mergeCell ref="G7:H7"/>
    <mergeCell ref="Z20:AD20"/>
    <mergeCell ref="B21:B22"/>
    <mergeCell ref="C21:D22"/>
    <mergeCell ref="F21:K22"/>
    <mergeCell ref="L21:L22"/>
    <mergeCell ref="M21:M22"/>
    <mergeCell ref="A1:I1"/>
    <mergeCell ref="R1:T1"/>
    <mergeCell ref="U1:AB1"/>
    <mergeCell ref="G3:H3"/>
    <mergeCell ref="V2:AB2"/>
    <mergeCell ref="M3:Q3"/>
    <mergeCell ref="V3:W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777"/>
  <sheetViews>
    <sheetView view="pageBreakPreview" zoomScale="50" zoomScaleSheetLayoutView="50" zoomScalePageLayoutView="0" workbookViewId="0" topLeftCell="A22">
      <selection activeCell="AM46" sqref="AM46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314" t="str">
        <f>'１日目Ａ【壬生東小】'!A1:I1</f>
        <v>第１日（1月10日）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79</v>
      </c>
      <c r="S1" s="216"/>
      <c r="T1" s="216"/>
      <c r="U1" s="217" t="str">
        <f>'組合せ'!A46</f>
        <v>栃木市大平運動公園クレー</v>
      </c>
      <c r="V1" s="217"/>
      <c r="W1" s="217"/>
      <c r="X1" s="217"/>
      <c r="Y1" s="217"/>
      <c r="Z1" s="217"/>
      <c r="AA1" s="217"/>
      <c r="AB1" s="217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3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4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220" t="str">
        <f>'組合せ'!C46</f>
        <v>富士見ＳＳＳ</v>
      </c>
      <c r="D8" s="220"/>
      <c r="E8" s="54"/>
      <c r="F8" s="54"/>
      <c r="G8" s="221" t="str">
        <f>'組合せ'!C48</f>
        <v>ＨＦＣ.ＺＥＲＯ真岡</v>
      </c>
      <c r="H8" s="221"/>
      <c r="I8" s="54"/>
      <c r="J8" s="54"/>
      <c r="K8" s="308" t="str">
        <f>'組合せ'!C50</f>
        <v>栃木ＵＶＡ・ウィナーズ</v>
      </c>
      <c r="L8" s="308"/>
      <c r="M8" s="54"/>
      <c r="N8" s="55"/>
      <c r="O8" s="55"/>
      <c r="P8" s="55"/>
      <c r="Q8" s="56"/>
      <c r="R8" s="221" t="str">
        <f>'組合せ'!C52</f>
        <v>ヴェルフェＵ－12</v>
      </c>
      <c r="S8" s="221"/>
      <c r="T8" s="54"/>
      <c r="U8" s="54"/>
      <c r="V8" s="308" t="str">
        <f>'組合せ'!C54</f>
        <v>鹿沼みなみＳ.Ｃ</v>
      </c>
      <c r="W8" s="308"/>
      <c r="X8" s="54"/>
      <c r="Y8" s="54"/>
      <c r="Z8" s="220" t="str">
        <f>'組合せ'!C56</f>
        <v>ＦＣ西那須２１アストロ</v>
      </c>
      <c r="AA8" s="220"/>
    </row>
    <row r="9" spans="3:27" ht="24.75" customHeight="1">
      <c r="C9" s="220"/>
      <c r="D9" s="220"/>
      <c r="E9" s="54"/>
      <c r="F9" s="54"/>
      <c r="G9" s="221"/>
      <c r="H9" s="221"/>
      <c r="I9" s="54"/>
      <c r="J9" s="54"/>
      <c r="K9" s="308"/>
      <c r="L9" s="308"/>
      <c r="M9" s="54"/>
      <c r="N9" s="55"/>
      <c r="O9" s="55"/>
      <c r="P9" s="55"/>
      <c r="Q9" s="56"/>
      <c r="R9" s="221"/>
      <c r="S9" s="221"/>
      <c r="T9" s="54"/>
      <c r="U9" s="54"/>
      <c r="V9" s="308"/>
      <c r="W9" s="308"/>
      <c r="X9" s="54"/>
      <c r="Y9" s="54"/>
      <c r="Z9" s="220"/>
      <c r="AA9" s="220"/>
    </row>
    <row r="10" spans="3:27" ht="24.75" customHeight="1">
      <c r="C10" s="220"/>
      <c r="D10" s="220"/>
      <c r="E10" s="54"/>
      <c r="F10" s="54"/>
      <c r="G10" s="221"/>
      <c r="H10" s="221"/>
      <c r="I10" s="54"/>
      <c r="J10" s="54"/>
      <c r="K10" s="308"/>
      <c r="L10" s="308"/>
      <c r="M10" s="54"/>
      <c r="N10" s="55"/>
      <c r="O10" s="55"/>
      <c r="P10" s="55"/>
      <c r="Q10" s="56"/>
      <c r="R10" s="221"/>
      <c r="S10" s="221"/>
      <c r="T10" s="54"/>
      <c r="U10" s="54"/>
      <c r="V10" s="308"/>
      <c r="W10" s="308"/>
      <c r="X10" s="54"/>
      <c r="Y10" s="54"/>
      <c r="Z10" s="220"/>
      <c r="AA10" s="220"/>
    </row>
    <row r="11" spans="3:27" ht="24.75" customHeight="1">
      <c r="C11" s="220"/>
      <c r="D11" s="220"/>
      <c r="E11" s="54"/>
      <c r="F11" s="54"/>
      <c r="G11" s="221"/>
      <c r="H11" s="221"/>
      <c r="I11" s="54"/>
      <c r="J11" s="54"/>
      <c r="K11" s="308"/>
      <c r="L11" s="308"/>
      <c r="M11" s="54"/>
      <c r="N11" s="55"/>
      <c r="O11" s="55"/>
      <c r="P11" s="55"/>
      <c r="Q11" s="56"/>
      <c r="R11" s="221"/>
      <c r="S11" s="221"/>
      <c r="T11" s="54"/>
      <c r="U11" s="54"/>
      <c r="V11" s="308"/>
      <c r="W11" s="308"/>
      <c r="X11" s="54"/>
      <c r="Y11" s="54"/>
      <c r="Z11" s="220"/>
      <c r="AA11" s="220"/>
    </row>
    <row r="12" spans="3:27" ht="24.75" customHeight="1">
      <c r="C12" s="220"/>
      <c r="D12" s="220"/>
      <c r="E12" s="54"/>
      <c r="F12" s="54"/>
      <c r="G12" s="221"/>
      <c r="H12" s="221"/>
      <c r="I12" s="54"/>
      <c r="J12" s="54"/>
      <c r="K12" s="308"/>
      <c r="L12" s="308"/>
      <c r="M12" s="54"/>
      <c r="N12" s="55"/>
      <c r="O12" s="55"/>
      <c r="P12" s="55"/>
      <c r="Q12" s="56"/>
      <c r="R12" s="221"/>
      <c r="S12" s="221"/>
      <c r="T12" s="54"/>
      <c r="U12" s="54"/>
      <c r="V12" s="308"/>
      <c r="W12" s="308"/>
      <c r="X12" s="54"/>
      <c r="Y12" s="54"/>
      <c r="Z12" s="220"/>
      <c r="AA12" s="220"/>
    </row>
    <row r="13" spans="3:27" ht="24.75" customHeight="1">
      <c r="C13" s="220"/>
      <c r="D13" s="220"/>
      <c r="E13" s="54"/>
      <c r="F13" s="54"/>
      <c r="G13" s="221"/>
      <c r="H13" s="221"/>
      <c r="I13" s="54"/>
      <c r="J13" s="54"/>
      <c r="K13" s="308"/>
      <c r="L13" s="308"/>
      <c r="M13" s="54"/>
      <c r="N13" s="55"/>
      <c r="O13" s="55"/>
      <c r="P13" s="55"/>
      <c r="Q13" s="56"/>
      <c r="R13" s="221"/>
      <c r="S13" s="221"/>
      <c r="T13" s="54"/>
      <c r="U13" s="54"/>
      <c r="V13" s="308"/>
      <c r="W13" s="308"/>
      <c r="X13" s="54"/>
      <c r="Y13" s="54"/>
      <c r="Z13" s="220"/>
      <c r="AA13" s="220"/>
    </row>
    <row r="14" spans="3:27" ht="24.75" customHeight="1">
      <c r="C14" s="220"/>
      <c r="D14" s="220"/>
      <c r="E14" s="54"/>
      <c r="F14" s="54"/>
      <c r="G14" s="221"/>
      <c r="H14" s="221"/>
      <c r="I14" s="54"/>
      <c r="J14" s="54"/>
      <c r="K14" s="308"/>
      <c r="L14" s="308"/>
      <c r="M14" s="54"/>
      <c r="N14" s="55"/>
      <c r="O14" s="55"/>
      <c r="P14" s="55"/>
      <c r="Q14" s="56"/>
      <c r="R14" s="221"/>
      <c r="S14" s="221"/>
      <c r="T14" s="54"/>
      <c r="U14" s="54"/>
      <c r="V14" s="308"/>
      <c r="W14" s="308"/>
      <c r="X14" s="54"/>
      <c r="Y14" s="54"/>
      <c r="Z14" s="220"/>
      <c r="AA14" s="220"/>
    </row>
    <row r="15" spans="3:27" ht="24.75" customHeight="1">
      <c r="C15" s="220"/>
      <c r="D15" s="220"/>
      <c r="E15" s="54"/>
      <c r="F15" s="54"/>
      <c r="G15" s="221"/>
      <c r="H15" s="221"/>
      <c r="I15" s="54"/>
      <c r="J15" s="54"/>
      <c r="K15" s="308"/>
      <c r="L15" s="308"/>
      <c r="M15" s="54"/>
      <c r="N15" s="55"/>
      <c r="O15" s="55"/>
      <c r="P15" s="55"/>
      <c r="Q15" s="56"/>
      <c r="R15" s="221"/>
      <c r="S15" s="221"/>
      <c r="T15" s="54"/>
      <c r="U15" s="54"/>
      <c r="V15" s="308"/>
      <c r="W15" s="308"/>
      <c r="X15" s="54"/>
      <c r="Y15" s="54"/>
      <c r="Z15" s="220"/>
      <c r="AA15" s="220"/>
    </row>
    <row r="16" spans="3:27" ht="24.75" customHeight="1">
      <c r="C16" s="220"/>
      <c r="D16" s="220"/>
      <c r="E16" s="54"/>
      <c r="F16" s="54"/>
      <c r="G16" s="221"/>
      <c r="H16" s="221"/>
      <c r="I16" s="54"/>
      <c r="J16" s="54"/>
      <c r="K16" s="308"/>
      <c r="L16" s="308"/>
      <c r="M16" s="54"/>
      <c r="N16" s="55"/>
      <c r="O16" s="55"/>
      <c r="P16" s="55"/>
      <c r="Q16" s="56"/>
      <c r="R16" s="221"/>
      <c r="S16" s="221"/>
      <c r="T16" s="54"/>
      <c r="U16" s="54"/>
      <c r="V16" s="308"/>
      <c r="W16" s="308"/>
      <c r="X16" s="54"/>
      <c r="Y16" s="54"/>
      <c r="Z16" s="220"/>
      <c r="AA16" s="220"/>
    </row>
    <row r="17" spans="3:27" ht="24.75" customHeight="1">
      <c r="C17" s="220"/>
      <c r="D17" s="220"/>
      <c r="E17" s="54"/>
      <c r="F17" s="54"/>
      <c r="G17" s="221"/>
      <c r="H17" s="221"/>
      <c r="I17" s="54"/>
      <c r="J17" s="54"/>
      <c r="K17" s="308"/>
      <c r="L17" s="308"/>
      <c r="M17" s="54"/>
      <c r="N17" s="55"/>
      <c r="O17" s="55"/>
      <c r="P17" s="55"/>
      <c r="Q17" s="56"/>
      <c r="R17" s="221"/>
      <c r="S17" s="221"/>
      <c r="T17" s="54"/>
      <c r="U17" s="54"/>
      <c r="V17" s="308"/>
      <c r="W17" s="308"/>
      <c r="X17" s="54"/>
      <c r="Y17" s="54"/>
      <c r="Z17" s="220"/>
      <c r="AA17" s="220"/>
    </row>
    <row r="18" spans="3:27" ht="24.75" customHeight="1">
      <c r="C18" s="220"/>
      <c r="D18" s="220"/>
      <c r="E18" s="54"/>
      <c r="F18" s="54"/>
      <c r="G18" s="221"/>
      <c r="H18" s="221"/>
      <c r="I18" s="54"/>
      <c r="J18" s="54"/>
      <c r="K18" s="308"/>
      <c r="L18" s="308"/>
      <c r="M18" s="54"/>
      <c r="N18" s="55"/>
      <c r="O18" s="55"/>
      <c r="P18" s="55"/>
      <c r="Q18" s="56"/>
      <c r="R18" s="221"/>
      <c r="S18" s="221"/>
      <c r="T18" s="54"/>
      <c r="U18" s="54"/>
      <c r="V18" s="308"/>
      <c r="W18" s="308"/>
      <c r="X18" s="54"/>
      <c r="Y18" s="54"/>
      <c r="Z18" s="220"/>
      <c r="AA18" s="220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E21" s="58"/>
      <c r="F21" s="225" t="str">
        <f>C8</f>
        <v>富士見ＳＳＳ</v>
      </c>
      <c r="G21" s="225"/>
      <c r="H21" s="225"/>
      <c r="I21" s="225"/>
      <c r="J21" s="225"/>
      <c r="K21" s="225"/>
      <c r="L21" s="226">
        <f>N21+N22</f>
        <v>0</v>
      </c>
      <c r="M21" s="227" t="s">
        <v>31</v>
      </c>
      <c r="N21" s="61">
        <v>0</v>
      </c>
      <c r="O21" s="61" t="s">
        <v>32</v>
      </c>
      <c r="P21" s="61">
        <v>0</v>
      </c>
      <c r="Q21" s="228" t="s">
        <v>33</v>
      </c>
      <c r="R21" s="229">
        <f>P21+P22</f>
        <v>1</v>
      </c>
      <c r="S21" s="230" t="str">
        <f>G8</f>
        <v>ＨＦＣ.ＺＥＲＯ真岡</v>
      </c>
      <c r="T21" s="230"/>
      <c r="U21" s="230"/>
      <c r="V21" s="230"/>
      <c r="W21" s="230"/>
      <c r="X21" s="230"/>
      <c r="Y21" s="58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E22" s="58"/>
      <c r="F22" s="225"/>
      <c r="G22" s="225"/>
      <c r="H22" s="225"/>
      <c r="I22" s="225"/>
      <c r="J22" s="225"/>
      <c r="K22" s="225"/>
      <c r="L22" s="226"/>
      <c r="M22" s="227"/>
      <c r="N22" s="61">
        <v>0</v>
      </c>
      <c r="O22" s="61" t="s">
        <v>32</v>
      </c>
      <c r="P22" s="61">
        <v>1</v>
      </c>
      <c r="Q22" s="228"/>
      <c r="R22" s="229"/>
      <c r="S22" s="230"/>
      <c r="T22" s="230"/>
      <c r="U22" s="230"/>
      <c r="V22" s="230"/>
      <c r="W22" s="230"/>
      <c r="X22" s="230"/>
      <c r="Y22" s="58"/>
      <c r="Z22" s="231"/>
      <c r="AA22" s="231"/>
      <c r="AB22" s="231"/>
      <c r="AC22" s="231"/>
      <c r="AD22" s="231"/>
    </row>
    <row r="23" spans="2:43" ht="24.75" customHeight="1">
      <c r="B23" s="13"/>
      <c r="C23" s="66"/>
      <c r="D23" s="66"/>
      <c r="E23" s="58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Y23" s="58"/>
      <c r="Z23" s="14"/>
      <c r="AA23" s="14"/>
      <c r="AB23" s="14"/>
      <c r="AC23" s="14"/>
      <c r="AD23" s="14"/>
      <c r="AG23" s="68"/>
      <c r="AH23" s="68"/>
      <c r="AI23" s="69"/>
      <c r="AJ23" s="68"/>
      <c r="AK23" s="68"/>
      <c r="AL23" s="69"/>
      <c r="AM23" s="68"/>
      <c r="AN23" s="68"/>
      <c r="AO23" s="69"/>
      <c r="AP23" s="68"/>
      <c r="AQ23" s="68"/>
    </row>
    <row r="24" spans="2:43" ht="24.75" customHeight="1">
      <c r="B24" s="207" t="s">
        <v>51</v>
      </c>
      <c r="C24" s="224">
        <v>0.46527777777777773</v>
      </c>
      <c r="D24" s="224"/>
      <c r="E24" s="58"/>
      <c r="F24" s="230" t="str">
        <f>R8</f>
        <v>ヴェルフェＵ－12</v>
      </c>
      <c r="G24" s="230"/>
      <c r="H24" s="230"/>
      <c r="I24" s="230"/>
      <c r="J24" s="230"/>
      <c r="K24" s="230"/>
      <c r="L24" s="226">
        <f>N24+N25</f>
        <v>12</v>
      </c>
      <c r="M24" s="227" t="s">
        <v>31</v>
      </c>
      <c r="N24" s="61">
        <v>3</v>
      </c>
      <c r="O24" s="61" t="s">
        <v>32</v>
      </c>
      <c r="P24" s="61">
        <v>0</v>
      </c>
      <c r="Q24" s="228" t="s">
        <v>33</v>
      </c>
      <c r="R24" s="229">
        <f>P24+P25</f>
        <v>0</v>
      </c>
      <c r="S24" s="225" t="str">
        <f>V8</f>
        <v>鹿沼みなみＳ.Ｃ</v>
      </c>
      <c r="T24" s="225"/>
      <c r="U24" s="225"/>
      <c r="V24" s="225"/>
      <c r="W24" s="225"/>
      <c r="X24" s="225"/>
      <c r="Y24" s="58"/>
      <c r="Z24" s="231" t="s">
        <v>21</v>
      </c>
      <c r="AA24" s="231"/>
      <c r="AB24" s="231"/>
      <c r="AC24" s="231"/>
      <c r="AD24" s="231"/>
      <c r="AG24" s="68"/>
      <c r="AH24" s="68"/>
      <c r="AI24" s="69"/>
      <c r="AJ24" s="68"/>
      <c r="AK24" s="68"/>
      <c r="AL24" s="69"/>
      <c r="AM24" s="68"/>
      <c r="AN24" s="68"/>
      <c r="AO24" s="69"/>
      <c r="AP24" s="68"/>
      <c r="AQ24" s="68"/>
    </row>
    <row r="25" spans="2:43" ht="24.75" customHeight="1">
      <c r="B25" s="207"/>
      <c r="C25" s="224"/>
      <c r="D25" s="224"/>
      <c r="E25" s="58"/>
      <c r="F25" s="230"/>
      <c r="G25" s="230"/>
      <c r="H25" s="230"/>
      <c r="I25" s="230"/>
      <c r="J25" s="230"/>
      <c r="K25" s="230"/>
      <c r="L25" s="226"/>
      <c r="M25" s="227"/>
      <c r="N25" s="61">
        <v>9</v>
      </c>
      <c r="O25" s="61" t="s">
        <v>32</v>
      </c>
      <c r="P25" s="61">
        <v>0</v>
      </c>
      <c r="Q25" s="228"/>
      <c r="R25" s="229"/>
      <c r="S25" s="225"/>
      <c r="T25" s="225"/>
      <c r="U25" s="225"/>
      <c r="V25" s="225"/>
      <c r="W25" s="225"/>
      <c r="X25" s="225"/>
      <c r="Y25" s="58"/>
      <c r="Z25" s="231"/>
      <c r="AA25" s="231"/>
      <c r="AB25" s="231"/>
      <c r="AC25" s="231"/>
      <c r="AD25" s="231"/>
      <c r="AG25" s="68"/>
      <c r="AH25" s="68"/>
      <c r="AI25" s="69"/>
      <c r="AJ25" s="68"/>
      <c r="AK25" s="68"/>
      <c r="AL25" s="69"/>
      <c r="AM25" s="68"/>
      <c r="AN25" s="68"/>
      <c r="AO25" s="69"/>
      <c r="AP25" s="68"/>
      <c r="AQ25" s="68"/>
    </row>
    <row r="26" spans="2:43" ht="24.75" customHeight="1">
      <c r="B26" s="13"/>
      <c r="C26" s="66"/>
      <c r="D26" s="66"/>
      <c r="E26" s="58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Y26" s="58"/>
      <c r="Z26" s="14"/>
      <c r="AA26" s="14"/>
      <c r="AB26" s="14"/>
      <c r="AC26" s="14"/>
      <c r="AD26" s="14"/>
      <c r="AG26" s="68"/>
      <c r="AH26" s="68"/>
      <c r="AI26" s="69"/>
      <c r="AJ26" s="68"/>
      <c r="AK26" s="68"/>
      <c r="AL26" s="69"/>
      <c r="AM26" s="68"/>
      <c r="AN26" s="68"/>
      <c r="AO26" s="69"/>
      <c r="AP26" s="68"/>
      <c r="AQ26" s="68"/>
    </row>
    <row r="27" spans="2:43" ht="24.75" customHeight="1">
      <c r="B27" s="207" t="s">
        <v>52</v>
      </c>
      <c r="C27" s="224">
        <v>0.4930555555555556</v>
      </c>
      <c r="D27" s="224"/>
      <c r="E27" s="58"/>
      <c r="F27" s="232" t="str">
        <f>G8</f>
        <v>ＨＦＣ.ＺＥＲＯ真岡</v>
      </c>
      <c r="G27" s="232"/>
      <c r="H27" s="232"/>
      <c r="I27" s="232"/>
      <c r="J27" s="232"/>
      <c r="K27" s="232"/>
      <c r="L27" s="226">
        <f>N27+N28</f>
        <v>3</v>
      </c>
      <c r="M27" s="227" t="s">
        <v>31</v>
      </c>
      <c r="N27" s="61">
        <v>1</v>
      </c>
      <c r="O27" s="61" t="s">
        <v>32</v>
      </c>
      <c r="P27" s="61">
        <v>0</v>
      </c>
      <c r="Q27" s="228" t="s">
        <v>33</v>
      </c>
      <c r="R27" s="229">
        <f>P27+P28</f>
        <v>2</v>
      </c>
      <c r="S27" s="225" t="str">
        <f>K8</f>
        <v>栃木ＵＶＡ・ウィナーズ</v>
      </c>
      <c r="T27" s="225"/>
      <c r="U27" s="225"/>
      <c r="V27" s="225"/>
      <c r="W27" s="225"/>
      <c r="X27" s="225"/>
      <c r="Y27" s="58"/>
      <c r="Z27" s="231" t="s">
        <v>22</v>
      </c>
      <c r="AA27" s="231"/>
      <c r="AB27" s="231"/>
      <c r="AC27" s="231"/>
      <c r="AD27" s="231"/>
      <c r="AG27" s="68"/>
      <c r="AH27" s="68"/>
      <c r="AI27" s="69"/>
      <c r="AJ27" s="68"/>
      <c r="AK27" s="68"/>
      <c r="AL27" s="69"/>
      <c r="AM27" s="68"/>
      <c r="AN27" s="68"/>
      <c r="AO27" s="69"/>
      <c r="AP27" s="68"/>
      <c r="AQ27" s="68"/>
    </row>
    <row r="28" spans="2:43" ht="24.75" customHeight="1">
      <c r="B28" s="207"/>
      <c r="C28" s="224"/>
      <c r="D28" s="224"/>
      <c r="E28" s="58"/>
      <c r="F28" s="232"/>
      <c r="G28" s="232"/>
      <c r="H28" s="232"/>
      <c r="I28" s="232"/>
      <c r="J28" s="232"/>
      <c r="K28" s="232"/>
      <c r="L28" s="226"/>
      <c r="M28" s="227"/>
      <c r="N28" s="61">
        <v>2</v>
      </c>
      <c r="O28" s="61" t="s">
        <v>32</v>
      </c>
      <c r="P28" s="61">
        <v>2</v>
      </c>
      <c r="Q28" s="228"/>
      <c r="R28" s="229"/>
      <c r="S28" s="225"/>
      <c r="T28" s="225"/>
      <c r="U28" s="225"/>
      <c r="V28" s="225"/>
      <c r="W28" s="225"/>
      <c r="X28" s="225"/>
      <c r="Y28" s="58"/>
      <c r="Z28" s="231"/>
      <c r="AA28" s="231"/>
      <c r="AB28" s="231"/>
      <c r="AC28" s="231"/>
      <c r="AD28" s="231"/>
      <c r="AG28" s="68"/>
      <c r="AH28" s="68"/>
      <c r="AI28" s="69"/>
      <c r="AJ28" s="68"/>
      <c r="AK28" s="68"/>
      <c r="AL28" s="69"/>
      <c r="AM28" s="68"/>
      <c r="AN28" s="68"/>
      <c r="AO28" s="69"/>
      <c r="AP28" s="68"/>
      <c r="AQ28" s="68"/>
    </row>
    <row r="29" spans="2:34" ht="24.75" customHeight="1">
      <c r="B29" s="13"/>
      <c r="C29" s="66"/>
      <c r="D29" s="66"/>
      <c r="E29" s="58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Y29" s="58"/>
      <c r="Z29" s="14"/>
      <c r="AA29" s="14"/>
      <c r="AB29" s="14"/>
      <c r="AC29" s="14"/>
      <c r="AD29" s="14"/>
      <c r="AG29" s="68"/>
      <c r="AH29" s="68"/>
    </row>
    <row r="30" spans="2:30" ht="24.75" customHeight="1">
      <c r="B30" s="207" t="s">
        <v>53</v>
      </c>
      <c r="C30" s="224">
        <v>0.5208333333333334</v>
      </c>
      <c r="D30" s="224"/>
      <c r="E30" s="58"/>
      <c r="F30" s="225" t="str">
        <f>V8</f>
        <v>鹿沼みなみＳ.Ｃ</v>
      </c>
      <c r="G30" s="225"/>
      <c r="H30" s="225"/>
      <c r="I30" s="225"/>
      <c r="J30" s="225"/>
      <c r="K30" s="225"/>
      <c r="L30" s="226">
        <f>N30+N31</f>
        <v>1</v>
      </c>
      <c r="M30" s="227" t="s">
        <v>31</v>
      </c>
      <c r="N30" s="61">
        <v>0</v>
      </c>
      <c r="O30" s="61" t="s">
        <v>32</v>
      </c>
      <c r="P30" s="61">
        <v>1</v>
      </c>
      <c r="Q30" s="228" t="s">
        <v>33</v>
      </c>
      <c r="R30" s="229">
        <f>P30+P31</f>
        <v>2</v>
      </c>
      <c r="S30" s="230" t="str">
        <f>Z8</f>
        <v>ＦＣ西那須２１アストロ</v>
      </c>
      <c r="T30" s="230"/>
      <c r="U30" s="230"/>
      <c r="V30" s="230"/>
      <c r="W30" s="230"/>
      <c r="X30" s="230"/>
      <c r="Y30" s="58"/>
      <c r="Z30" s="231" t="s">
        <v>23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E31" s="58"/>
      <c r="F31" s="225"/>
      <c r="G31" s="225"/>
      <c r="H31" s="225"/>
      <c r="I31" s="225"/>
      <c r="J31" s="225"/>
      <c r="K31" s="225"/>
      <c r="L31" s="226"/>
      <c r="M31" s="227"/>
      <c r="N31" s="61">
        <v>1</v>
      </c>
      <c r="O31" s="61" t="s">
        <v>32</v>
      </c>
      <c r="P31" s="61">
        <v>1</v>
      </c>
      <c r="Q31" s="228"/>
      <c r="R31" s="229"/>
      <c r="S31" s="230"/>
      <c r="T31" s="230"/>
      <c r="U31" s="230"/>
      <c r="V31" s="230"/>
      <c r="W31" s="230"/>
      <c r="X31" s="230"/>
      <c r="Y31" s="58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E32" s="58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Y32" s="58"/>
      <c r="Z32" s="14"/>
      <c r="AA32" s="14"/>
      <c r="AB32" s="14"/>
      <c r="AC32" s="14"/>
      <c r="AD32" s="14"/>
    </row>
    <row r="33" spans="2:30" ht="24.75" customHeight="1">
      <c r="B33" s="207" t="s">
        <v>54</v>
      </c>
      <c r="C33" s="224">
        <v>0.548611111111111</v>
      </c>
      <c r="D33" s="224"/>
      <c r="E33" s="58"/>
      <c r="F33" s="225" t="str">
        <f>C8</f>
        <v>富士見ＳＳＳ</v>
      </c>
      <c r="G33" s="225"/>
      <c r="H33" s="225"/>
      <c r="I33" s="225"/>
      <c r="J33" s="225"/>
      <c r="K33" s="225"/>
      <c r="L33" s="226">
        <f>N33+N34</f>
        <v>1</v>
      </c>
      <c r="M33" s="227" t="s">
        <v>31</v>
      </c>
      <c r="N33" s="61">
        <v>0</v>
      </c>
      <c r="O33" s="61" t="s">
        <v>32</v>
      </c>
      <c r="P33" s="61">
        <v>2</v>
      </c>
      <c r="Q33" s="228" t="s">
        <v>33</v>
      </c>
      <c r="R33" s="229">
        <f>P33+P34</f>
        <v>2</v>
      </c>
      <c r="S33" s="230" t="str">
        <f>K8</f>
        <v>栃木ＵＶＡ・ウィナーズ</v>
      </c>
      <c r="T33" s="230"/>
      <c r="U33" s="230"/>
      <c r="V33" s="230"/>
      <c r="W33" s="230"/>
      <c r="X33" s="230"/>
      <c r="Y33" s="58"/>
      <c r="Z33" s="231" t="s">
        <v>24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E34" s="58"/>
      <c r="F34" s="225"/>
      <c r="G34" s="225"/>
      <c r="H34" s="225"/>
      <c r="I34" s="225"/>
      <c r="J34" s="225"/>
      <c r="K34" s="225"/>
      <c r="L34" s="226"/>
      <c r="M34" s="227"/>
      <c r="N34" s="61">
        <v>1</v>
      </c>
      <c r="O34" s="61" t="s">
        <v>32</v>
      </c>
      <c r="P34" s="61">
        <v>0</v>
      </c>
      <c r="Q34" s="228"/>
      <c r="R34" s="229"/>
      <c r="S34" s="230"/>
      <c r="T34" s="230"/>
      <c r="U34" s="230"/>
      <c r="V34" s="230"/>
      <c r="W34" s="230"/>
      <c r="X34" s="230"/>
      <c r="Y34" s="58"/>
      <c r="Z34" s="231"/>
      <c r="AA34" s="231"/>
      <c r="AB34" s="231"/>
      <c r="AC34" s="231"/>
      <c r="AD34" s="231"/>
    </row>
    <row r="35" spans="3:30" ht="24.75" customHeight="1">
      <c r="C35" s="66"/>
      <c r="D35" s="66"/>
      <c r="E35" s="58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Y35" s="58"/>
      <c r="Z35" s="56"/>
      <c r="AA35" s="56"/>
      <c r="AB35" s="56"/>
      <c r="AC35" s="56"/>
      <c r="AD35" s="56"/>
    </row>
    <row r="36" spans="2:30" ht="24.75" customHeight="1">
      <c r="B36" s="207" t="s">
        <v>55</v>
      </c>
      <c r="C36" s="224">
        <v>0.576388888888889</v>
      </c>
      <c r="D36" s="224"/>
      <c r="E36" s="58"/>
      <c r="F36" s="230" t="str">
        <f>R8</f>
        <v>ヴェルフェＵ－12</v>
      </c>
      <c r="G36" s="230"/>
      <c r="H36" s="230"/>
      <c r="I36" s="230"/>
      <c r="J36" s="230"/>
      <c r="K36" s="230"/>
      <c r="L36" s="226">
        <f>N36+N37</f>
        <v>8</v>
      </c>
      <c r="M36" s="227" t="s">
        <v>31</v>
      </c>
      <c r="N36" s="61">
        <v>2</v>
      </c>
      <c r="O36" s="61" t="s">
        <v>32</v>
      </c>
      <c r="P36" s="61">
        <v>0</v>
      </c>
      <c r="Q36" s="228" t="s">
        <v>33</v>
      </c>
      <c r="R36" s="229">
        <f>P36+P37</f>
        <v>0</v>
      </c>
      <c r="S36" s="225" t="str">
        <f>Z8</f>
        <v>ＦＣ西那須２１アストロ</v>
      </c>
      <c r="T36" s="225"/>
      <c r="U36" s="225"/>
      <c r="V36" s="225"/>
      <c r="W36" s="225"/>
      <c r="X36" s="225"/>
      <c r="Y36" s="58"/>
      <c r="Z36" s="231" t="s">
        <v>25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E37" s="58"/>
      <c r="F37" s="230"/>
      <c r="G37" s="230"/>
      <c r="H37" s="230"/>
      <c r="I37" s="230"/>
      <c r="J37" s="230"/>
      <c r="K37" s="230"/>
      <c r="L37" s="226"/>
      <c r="M37" s="227"/>
      <c r="N37" s="61">
        <v>6</v>
      </c>
      <c r="O37" s="61" t="s">
        <v>32</v>
      </c>
      <c r="P37" s="61">
        <v>0</v>
      </c>
      <c r="Q37" s="228"/>
      <c r="R37" s="229"/>
      <c r="S37" s="225"/>
      <c r="T37" s="225"/>
      <c r="U37" s="225"/>
      <c r="V37" s="225"/>
      <c r="W37" s="225"/>
      <c r="X37" s="225"/>
      <c r="Y37" s="58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E38" s="58"/>
      <c r="F38" s="64"/>
      <c r="G38" s="64"/>
      <c r="H38" s="64"/>
      <c r="I38" s="64"/>
      <c r="J38" s="64"/>
      <c r="K38" s="64"/>
      <c r="L38" s="59"/>
      <c r="M38" s="60"/>
      <c r="N38" s="61"/>
      <c r="O38" s="61"/>
      <c r="P38" s="61"/>
      <c r="Q38" s="62"/>
      <c r="R38" s="63"/>
      <c r="S38" s="64"/>
      <c r="T38" s="64"/>
      <c r="U38" s="64"/>
      <c r="V38" s="64"/>
      <c r="W38" s="64"/>
      <c r="X38" s="64"/>
      <c r="Y38" s="58"/>
      <c r="Z38" s="65"/>
      <c r="AA38" s="65"/>
      <c r="AB38" s="65"/>
      <c r="AC38" s="65"/>
      <c r="AD38" s="65"/>
    </row>
    <row r="39" spans="2:30" ht="24.75" customHeight="1">
      <c r="B39" s="13"/>
      <c r="C39" s="57"/>
      <c r="D39" s="57"/>
      <c r="E39" s="58"/>
      <c r="F39" s="64"/>
      <c r="G39" s="64"/>
      <c r="H39" s="64"/>
      <c r="I39" s="64"/>
      <c r="J39" s="64"/>
      <c r="K39" s="64"/>
      <c r="L39" s="59"/>
      <c r="M39" s="60"/>
      <c r="N39" s="61"/>
      <c r="O39" s="61"/>
      <c r="P39" s="61"/>
      <c r="Q39" s="62"/>
      <c r="R39" s="63"/>
      <c r="S39" s="64"/>
      <c r="T39" s="64"/>
      <c r="U39" s="64"/>
      <c r="V39" s="64"/>
      <c r="W39" s="64"/>
      <c r="X39" s="64"/>
      <c r="Y39" s="58"/>
      <c r="Z39" s="65"/>
      <c r="AA39" s="65"/>
      <c r="AB39" s="65"/>
      <c r="AC39" s="65"/>
      <c r="AD39" s="65"/>
    </row>
    <row r="40" spans="3:25" ht="24.75" customHeight="1">
      <c r="C40" s="66"/>
      <c r="D40" s="66"/>
      <c r="E40" s="58"/>
      <c r="F40" s="64"/>
      <c r="G40" s="64"/>
      <c r="H40" s="64"/>
      <c r="I40" s="64"/>
      <c r="J40" s="67"/>
      <c r="K40" s="67"/>
      <c r="L40" s="59"/>
      <c r="M40" s="70"/>
      <c r="N40" s="61"/>
      <c r="O40" s="61"/>
      <c r="P40" s="61"/>
      <c r="Q40" s="71"/>
      <c r="R40" s="63"/>
      <c r="S40" s="64"/>
      <c r="T40" s="64"/>
      <c r="U40" s="64"/>
      <c r="V40" s="64"/>
      <c r="W40" s="67"/>
      <c r="X40" s="67"/>
      <c r="Y40" s="58"/>
    </row>
    <row r="41" spans="5:25" ht="24.75" customHeight="1"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9" ht="34.5" customHeight="1">
      <c r="A42" s="236" t="s">
        <v>3</v>
      </c>
      <c r="B42" s="237"/>
      <c r="C42" s="237"/>
      <c r="D42" s="238"/>
      <c r="E42" s="242" t="str">
        <f>A44</f>
        <v>富士見ＳＳＳ</v>
      </c>
      <c r="F42" s="243"/>
      <c r="G42" s="242" t="str">
        <f>A46</f>
        <v>ＨＦＣ.ＺＥＲＯ真岡</v>
      </c>
      <c r="H42" s="243"/>
      <c r="I42" s="242" t="str">
        <f>A48</f>
        <v>栃木ＵＶＡ・ウィナーズ</v>
      </c>
      <c r="J42" s="243"/>
      <c r="K42" s="234" t="s">
        <v>26</v>
      </c>
      <c r="L42" s="246" t="s">
        <v>27</v>
      </c>
      <c r="M42" s="234" t="s">
        <v>28</v>
      </c>
      <c r="N42" s="234" t="s">
        <v>29</v>
      </c>
      <c r="O42" s="58"/>
      <c r="P42" s="269" t="s">
        <v>73</v>
      </c>
      <c r="Q42" s="270"/>
      <c r="R42" s="270"/>
      <c r="S42" s="271"/>
      <c r="T42" s="254" t="str">
        <f>P44</f>
        <v>ヴェルフェＵ－12</v>
      </c>
      <c r="U42" s="255"/>
      <c r="V42" s="254" t="str">
        <f>P46</f>
        <v>鹿沼みなみＳ.Ｃ</v>
      </c>
      <c r="W42" s="255"/>
      <c r="X42" s="254" t="str">
        <f>P48</f>
        <v>ＦＣ西那須２１アストロ</v>
      </c>
      <c r="Y42" s="255"/>
      <c r="Z42" s="258" t="s">
        <v>26</v>
      </c>
      <c r="AA42" s="281" t="s">
        <v>27</v>
      </c>
      <c r="AB42" s="258" t="s">
        <v>28</v>
      </c>
      <c r="AC42" s="258" t="s">
        <v>29</v>
      </c>
    </row>
    <row r="43" spans="1:29" ht="34.5" customHeight="1">
      <c r="A43" s="239"/>
      <c r="B43" s="240"/>
      <c r="C43" s="240"/>
      <c r="D43" s="241"/>
      <c r="E43" s="244"/>
      <c r="F43" s="245"/>
      <c r="G43" s="244"/>
      <c r="H43" s="245"/>
      <c r="I43" s="244"/>
      <c r="J43" s="245"/>
      <c r="K43" s="235"/>
      <c r="L43" s="247"/>
      <c r="M43" s="235"/>
      <c r="N43" s="235"/>
      <c r="O43" s="58"/>
      <c r="P43" s="272"/>
      <c r="Q43" s="273"/>
      <c r="R43" s="273"/>
      <c r="S43" s="274"/>
      <c r="T43" s="256"/>
      <c r="U43" s="257"/>
      <c r="V43" s="256"/>
      <c r="W43" s="257"/>
      <c r="X43" s="256"/>
      <c r="Y43" s="257"/>
      <c r="Z43" s="259"/>
      <c r="AA43" s="282"/>
      <c r="AB43" s="259"/>
      <c r="AC43" s="259"/>
    </row>
    <row r="44" spans="1:29" ht="24.75" customHeight="1">
      <c r="A44" s="302" t="str">
        <f>C8</f>
        <v>富士見ＳＳＳ</v>
      </c>
      <c r="B44" s="303"/>
      <c r="C44" s="303"/>
      <c r="D44" s="304"/>
      <c r="E44" s="73"/>
      <c r="F44" s="74"/>
      <c r="G44" s="73">
        <f>L21</f>
        <v>0</v>
      </c>
      <c r="H44" s="74">
        <f>R21</f>
        <v>1</v>
      </c>
      <c r="I44" s="73">
        <f>L33</f>
        <v>1</v>
      </c>
      <c r="J44" s="74">
        <f>R33</f>
        <v>2</v>
      </c>
      <c r="K44" s="260">
        <f>IF(G44&gt;H44,3,IF(G44=H44,1))+IF(I44&gt;J44,3,IF(I44=J44,1))</f>
        <v>0</v>
      </c>
      <c r="L44" s="262">
        <v>-2</v>
      </c>
      <c r="M44" s="262">
        <v>1</v>
      </c>
      <c r="N44" s="265">
        <v>3</v>
      </c>
      <c r="O44" s="58"/>
      <c r="P44" s="289" t="str">
        <f>R8</f>
        <v>ヴェルフェＵ－12</v>
      </c>
      <c r="Q44" s="290"/>
      <c r="R44" s="290"/>
      <c r="S44" s="291"/>
      <c r="T44" s="126"/>
      <c r="U44" s="127"/>
      <c r="V44" s="126">
        <f>L24</f>
        <v>12</v>
      </c>
      <c r="W44" s="127">
        <f>R24</f>
        <v>0</v>
      </c>
      <c r="X44" s="126">
        <f>L36</f>
        <v>8</v>
      </c>
      <c r="Y44" s="127">
        <f>R36</f>
        <v>0</v>
      </c>
      <c r="Z44" s="296">
        <f>IF(V44&gt;W44,3,IF(V44=W44,1))+IF(X44&gt;Y44,3,IF(X44=Y44,1))</f>
        <v>6</v>
      </c>
      <c r="AA44" s="298">
        <v>20</v>
      </c>
      <c r="AB44" s="298">
        <v>20</v>
      </c>
      <c r="AC44" s="312" t="s">
        <v>168</v>
      </c>
    </row>
    <row r="45" spans="1:29" ht="24.75" customHeight="1">
      <c r="A45" s="305"/>
      <c r="B45" s="306"/>
      <c r="C45" s="306"/>
      <c r="D45" s="307"/>
      <c r="E45" s="279"/>
      <c r="F45" s="280"/>
      <c r="G45" s="279" t="str">
        <f>IF(G44&gt;H44,"○",IF(G44&lt;H44,"×",IF(G44=H44,"△")))</f>
        <v>×</v>
      </c>
      <c r="H45" s="280"/>
      <c r="I45" s="279" t="str">
        <f>IF(I44&gt;J44,"○",IF(I44&lt;J44,"×",IF(I44=J44,"△")))</f>
        <v>×</v>
      </c>
      <c r="J45" s="280"/>
      <c r="K45" s="261"/>
      <c r="L45" s="263"/>
      <c r="M45" s="264"/>
      <c r="N45" s="266"/>
      <c r="O45" s="58"/>
      <c r="P45" s="292"/>
      <c r="Q45" s="293"/>
      <c r="R45" s="293"/>
      <c r="S45" s="294"/>
      <c r="T45" s="287"/>
      <c r="U45" s="288"/>
      <c r="V45" s="287" t="str">
        <f>IF(V44&gt;W44,"○",IF(V44&lt;W44,"×",IF(V44=W44,"△")))</f>
        <v>○</v>
      </c>
      <c r="W45" s="288"/>
      <c r="X45" s="287" t="str">
        <f>IF(X44&gt;Y44,"○",IF(X44&lt;Y44,"×",IF(X44=Y44,"△")))</f>
        <v>○</v>
      </c>
      <c r="Y45" s="288"/>
      <c r="Z45" s="297"/>
      <c r="AA45" s="299"/>
      <c r="AB45" s="299"/>
      <c r="AC45" s="313"/>
    </row>
    <row r="46" spans="1:29" ht="24.75" customHeight="1">
      <c r="A46" s="289" t="str">
        <f>G8</f>
        <v>ＨＦＣ.ＺＥＲＯ真岡</v>
      </c>
      <c r="B46" s="290"/>
      <c r="C46" s="290"/>
      <c r="D46" s="291"/>
      <c r="E46" s="115">
        <f>R21</f>
        <v>1</v>
      </c>
      <c r="F46" s="114">
        <f>L21</f>
        <v>0</v>
      </c>
      <c r="G46" s="115"/>
      <c r="H46" s="114"/>
      <c r="I46" s="115">
        <f>L27</f>
        <v>3</v>
      </c>
      <c r="J46" s="114">
        <f>R27</f>
        <v>2</v>
      </c>
      <c r="K46" s="296">
        <f>IF(E46&gt;F46,3,IF(E46=F46,1))+IF(I46&gt;J46,3,IF(I46=J46,1))</f>
        <v>6</v>
      </c>
      <c r="L46" s="309">
        <v>2</v>
      </c>
      <c r="M46" s="298">
        <v>4</v>
      </c>
      <c r="N46" s="283" t="s">
        <v>168</v>
      </c>
      <c r="O46" s="58"/>
      <c r="P46" s="248" t="str">
        <f>V8</f>
        <v>鹿沼みなみＳ.Ｃ</v>
      </c>
      <c r="Q46" s="249"/>
      <c r="R46" s="249"/>
      <c r="S46" s="250"/>
      <c r="T46" s="77">
        <f>R24</f>
        <v>0</v>
      </c>
      <c r="U46" s="76">
        <f>L24</f>
        <v>12</v>
      </c>
      <c r="V46" s="77"/>
      <c r="W46" s="76"/>
      <c r="X46" s="75">
        <f>L30</f>
        <v>1</v>
      </c>
      <c r="Y46" s="76">
        <f>R30</f>
        <v>2</v>
      </c>
      <c r="Z46" s="267">
        <f>IF(T46&gt;U46,3,IF(T46=U46,1))+IF(X46&gt;Y46,3,IF(X46=Y46,1))</f>
        <v>0</v>
      </c>
      <c r="AA46" s="277">
        <v>-13</v>
      </c>
      <c r="AB46" s="277">
        <v>1</v>
      </c>
      <c r="AC46" s="300">
        <v>3</v>
      </c>
    </row>
    <row r="47" spans="1:29" ht="24.75" customHeight="1">
      <c r="A47" s="292"/>
      <c r="B47" s="293"/>
      <c r="C47" s="293"/>
      <c r="D47" s="294"/>
      <c r="E47" s="287" t="str">
        <f>IF(E46&gt;F46,"○",IF(E46&lt;F46,"×",IF(E46=F46,"△")))</f>
        <v>○</v>
      </c>
      <c r="F47" s="288"/>
      <c r="G47" s="287"/>
      <c r="H47" s="288"/>
      <c r="I47" s="287" t="str">
        <f>IF(I46&gt;J46,"○",IF(I46&lt;J46,"×",IF(I46=J46,"△")))</f>
        <v>○</v>
      </c>
      <c r="J47" s="288"/>
      <c r="K47" s="297"/>
      <c r="L47" s="299"/>
      <c r="M47" s="299"/>
      <c r="N47" s="284"/>
      <c r="O47" s="58"/>
      <c r="P47" s="251"/>
      <c r="Q47" s="252"/>
      <c r="R47" s="252"/>
      <c r="S47" s="253"/>
      <c r="T47" s="279" t="str">
        <f>IF(T46&gt;U46,"○",IF(T46&lt;U46,"×",IF(T46=U46,"△")))</f>
        <v>×</v>
      </c>
      <c r="U47" s="280"/>
      <c r="V47" s="279"/>
      <c r="W47" s="280"/>
      <c r="X47" s="279" t="str">
        <f>IF(X46&gt;Y46,"○",IF(X46&lt;Y46,"×",IF(X46=Y46,"△")))</f>
        <v>×</v>
      </c>
      <c r="Y47" s="280"/>
      <c r="Z47" s="268"/>
      <c r="AA47" s="278"/>
      <c r="AB47" s="278"/>
      <c r="AC47" s="301"/>
    </row>
    <row r="48" spans="1:29" ht="24.75" customHeight="1">
      <c r="A48" s="302" t="str">
        <f>K8</f>
        <v>栃木ＵＶＡ・ウィナーズ</v>
      </c>
      <c r="B48" s="303"/>
      <c r="C48" s="303"/>
      <c r="D48" s="304"/>
      <c r="E48" s="75">
        <f>R33</f>
        <v>2</v>
      </c>
      <c r="F48" s="76">
        <f>L33</f>
        <v>1</v>
      </c>
      <c r="G48" s="78">
        <f>R27</f>
        <v>2</v>
      </c>
      <c r="H48" s="79">
        <f>L27</f>
        <v>3</v>
      </c>
      <c r="I48" s="75"/>
      <c r="J48" s="76"/>
      <c r="K48" s="260">
        <f>IF(E48&gt;F48,3,IF(E48=F48,1))+IF(G48&gt;H48,3,IF(G48=H48,1))</f>
        <v>3</v>
      </c>
      <c r="L48" s="262">
        <v>0</v>
      </c>
      <c r="M48" s="295">
        <v>4</v>
      </c>
      <c r="N48" s="285">
        <v>2</v>
      </c>
      <c r="O48" s="58"/>
      <c r="P48" s="248" t="str">
        <f>Z8</f>
        <v>ＦＣ西那須２１アストロ</v>
      </c>
      <c r="Q48" s="249"/>
      <c r="R48" s="249"/>
      <c r="S48" s="250"/>
      <c r="T48" s="78">
        <f>R36</f>
        <v>0</v>
      </c>
      <c r="U48" s="79">
        <f>L36</f>
        <v>8</v>
      </c>
      <c r="V48" s="78">
        <f>R30</f>
        <v>2</v>
      </c>
      <c r="W48" s="79">
        <f>L30</f>
        <v>1</v>
      </c>
      <c r="X48" s="80"/>
      <c r="Y48" s="81"/>
      <c r="Z48" s="267">
        <f>IF(T48&gt;U48,3,IF(T48=U48,1))+IF(V48&gt;W48,3,IF(V48=W48,1))</f>
        <v>3</v>
      </c>
      <c r="AA48" s="277">
        <v>-7</v>
      </c>
      <c r="AB48" s="277">
        <v>2</v>
      </c>
      <c r="AC48" s="300">
        <v>2</v>
      </c>
    </row>
    <row r="49" spans="1:29" ht="24.75" customHeight="1">
      <c r="A49" s="305"/>
      <c r="B49" s="306"/>
      <c r="C49" s="306"/>
      <c r="D49" s="307"/>
      <c r="E49" s="279" t="str">
        <f>IF(E48&gt;F48,"○",IF(E48&lt;F48,"×",IF(E48=F48,"△")))</f>
        <v>○</v>
      </c>
      <c r="F49" s="280"/>
      <c r="G49" s="279" t="str">
        <f>IF(G48&gt;H48,"○",IF(G48&lt;H48,"×",IF(G48=H48,"△")))</f>
        <v>×</v>
      </c>
      <c r="H49" s="280"/>
      <c r="I49" s="279"/>
      <c r="J49" s="280"/>
      <c r="K49" s="261"/>
      <c r="L49" s="263"/>
      <c r="M49" s="263"/>
      <c r="N49" s="286"/>
      <c r="O49" s="58"/>
      <c r="P49" s="251"/>
      <c r="Q49" s="252"/>
      <c r="R49" s="252"/>
      <c r="S49" s="253"/>
      <c r="T49" s="279" t="str">
        <f>IF(T48&gt;U48,"○",IF(T48&lt;U48,"×",IF(T48=U48,"△")))</f>
        <v>×</v>
      </c>
      <c r="U49" s="280"/>
      <c r="V49" s="279" t="str">
        <f>IF(V48&gt;W48,"○",IF(V48&lt;W48,"×",IF(V48=W48,"△")))</f>
        <v>○</v>
      </c>
      <c r="W49" s="280"/>
      <c r="X49" s="279"/>
      <c r="Y49" s="280"/>
      <c r="Z49" s="268"/>
      <c r="AA49" s="278"/>
      <c r="AB49" s="278"/>
      <c r="AC49" s="301"/>
    </row>
    <row r="50" spans="5:25" ht="24.75" customHeight="1"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5:25" ht="13.5"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5:25" ht="13.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5:25" ht="13.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5:25" ht="13.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5:25" ht="13.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ht="13.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5:25" ht="13.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5:25" ht="13.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5:25" ht="13.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5:25" ht="13.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5:25" ht="13.5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5:25" ht="13.5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5:25" ht="13.5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5:25" ht="13.5"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5:25" ht="13.5"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5:25" ht="13.5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5:25" ht="13.5"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5:25" ht="13.5"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5:25" ht="13.5"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5:25" ht="13.5"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5:25" ht="13.5"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5:25" ht="13.5"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5:25" ht="13.5"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5:25" ht="13.5"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5:25" ht="13.5"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5:25" ht="13.5"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5:25" ht="13.5"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5:25" ht="13.5"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5:25" ht="13.5"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5:25" ht="13.5"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5:25" ht="13.5"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5:25" ht="13.5"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5:25" ht="13.5"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5:25" ht="13.5"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5:25" ht="13.5"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5:25" ht="13.5"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5:25" ht="13.5"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5:25" ht="13.5"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5:25" ht="13.5"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5:25" ht="13.5"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5:25" ht="13.5"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5:25" ht="13.5"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5:25" ht="13.5"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5:25" ht="13.5"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5:25" ht="13.5"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5:25" ht="13.5"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5:25" ht="13.5"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5:25" ht="13.5"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5:25" ht="13.5"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5:25" ht="13.5"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5:25" ht="13.5"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5:25" ht="13.5"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5:25" ht="13.5"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5:25" ht="13.5"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5:25" ht="13.5"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5:25" ht="13.5"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5:25" ht="13.5"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5:25" ht="13.5"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5:25" ht="13.5"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5:25" ht="13.5"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5:25" ht="13.5"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5:25" ht="13.5"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5:25" ht="13.5"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5:25" ht="13.5"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5:25" ht="13.5"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5:25" ht="13.5"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5:25" ht="13.5"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5:25" ht="13.5"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5:25" ht="13.5"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5:25" ht="13.5"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5:25" ht="13.5"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5:25" ht="13.5"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5:25" ht="13.5"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5:25" ht="13.5"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5:25" ht="13.5"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5:25" ht="13.5"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5:25" ht="13.5"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5:25" ht="13.5"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5:25" ht="13.5"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5:25" ht="13.5"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5:25" ht="13.5"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5:25" ht="13.5"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5:25" ht="13.5"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5:25" ht="13.5"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5:25" ht="13.5"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5:25" ht="13.5"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5:25" ht="13.5"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5:25" ht="13.5"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5:25" ht="13.5"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5:25" ht="13.5"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5:25" ht="13.5"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5:25" ht="13.5"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5:25" ht="13.5"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5:25" ht="13.5"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5:25" ht="13.5"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5:25" ht="13.5"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5:25" ht="13.5"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5:25" ht="13.5"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5:25" ht="13.5"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5:25" ht="13.5"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5:25" ht="13.5"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5:25" ht="13.5"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5:25" ht="13.5"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5:25" ht="13.5"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5:25" ht="13.5"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5:25" ht="13.5"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5:25" ht="13.5"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5:25" ht="13.5"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5:25" ht="13.5"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5:25" ht="13.5"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5:25" ht="13.5"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5:25" ht="13.5"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5:25" ht="13.5"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5:25" ht="13.5"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5:25" ht="13.5"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5:25" ht="13.5"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5:25" ht="13.5"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5:25" ht="13.5"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5:25" ht="13.5"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5:25" ht="13.5"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5:25" ht="13.5"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5:25" ht="13.5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5:25" ht="13.5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5:25" ht="13.5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5:25" ht="13.5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5:25" ht="13.5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5:25" ht="13.5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5:25" ht="13.5"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5:25" ht="13.5"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5:25" ht="13.5"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5:25" ht="13.5"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5:25" ht="13.5"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5:25" ht="13.5"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5:25" ht="13.5"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5:25" ht="13.5"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5:25" ht="13.5"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5:25" ht="13.5"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5:25" ht="13.5"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5:25" ht="13.5"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5:25" ht="13.5"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5:25" ht="13.5"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5:25" ht="13.5"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5:25" ht="13.5"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5:25" ht="13.5"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5:25" ht="13.5"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5:25" ht="13.5"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5:25" ht="13.5"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5:25" ht="13.5"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5:25" ht="13.5"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5:25" ht="13.5"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5:25" ht="13.5"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5:25" ht="13.5"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5:25" ht="13.5"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5:25" ht="13.5"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5:25" ht="13.5"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5:25" ht="13.5"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5:25" ht="13.5"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5:25" ht="13.5"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5:25" ht="13.5"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5:25" ht="13.5"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5:25" ht="13.5"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5:25" ht="13.5"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5:25" ht="13.5"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5:25" ht="13.5"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5:25" ht="13.5"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5:25" ht="13.5"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5:25" ht="13.5"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5:25" ht="13.5"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5:25" ht="13.5"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5:25" ht="13.5"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5:25" ht="13.5"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5:25" ht="13.5"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5:25" ht="13.5"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5:25" ht="13.5"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5:25" ht="13.5"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5:25" ht="13.5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5:25" ht="13.5"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5:25" ht="13.5"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5:25" ht="13.5"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5:25" ht="13.5"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5:25" ht="13.5"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5:25" ht="13.5"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5:25" ht="13.5"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5:25" ht="13.5"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5:25" ht="13.5"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5:25" ht="13.5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5:25" ht="13.5"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5:25" ht="13.5"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5:25" ht="13.5"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5:25" ht="13.5"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5:25" ht="13.5"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5:25" ht="13.5"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5:25" ht="13.5"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5:25" ht="13.5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5:25" ht="13.5"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5:25" ht="13.5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5:25" ht="13.5"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5:25" ht="13.5"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5:25" ht="13.5"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5:25" ht="13.5"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5:25" ht="13.5"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5:25" ht="13.5"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5:25" ht="13.5"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5:25" ht="13.5"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5:25" ht="13.5"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5:25" ht="13.5"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5:25" ht="13.5"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5:25" ht="13.5"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5:25" ht="13.5"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5:25" ht="13.5"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5:25" ht="13.5"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5:25" ht="13.5"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5:25" ht="13.5"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5:25" ht="13.5"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5:25" ht="13.5"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5:25" ht="13.5"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5:25" ht="13.5"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5:25" ht="13.5"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5:25" ht="13.5"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5:25" ht="13.5"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5:25" ht="13.5"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5:25" ht="13.5"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5:25" ht="13.5"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5:25" ht="13.5"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5:25" ht="13.5"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5:25" ht="13.5"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5:25" ht="13.5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5:25" ht="13.5"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5:25" ht="13.5"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5:25" ht="13.5"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5:25" ht="13.5"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5:25" ht="13.5"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5:25" ht="13.5"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5:25" ht="13.5"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5:25" ht="13.5"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5:25" ht="13.5"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5:25" ht="13.5"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5:25" ht="13.5"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5:25" ht="13.5"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5:25" ht="13.5"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5:25" ht="13.5"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5:25" ht="13.5"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5:25" ht="13.5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5:25" ht="13.5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5:25" ht="13.5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5:25" ht="13.5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5:25" ht="13.5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5:25" ht="13.5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5:25" ht="13.5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5:25" ht="13.5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5:25" ht="13.5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5:25" ht="13.5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5:25" ht="13.5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5:25" ht="13.5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5:25" ht="13.5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5:25" ht="13.5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5:25" ht="13.5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5:25" ht="13.5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5:25" ht="13.5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5:25" ht="13.5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5:25" ht="13.5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5:25" ht="13.5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5:25" ht="13.5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5:25" ht="13.5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5:25" ht="13.5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5:25" ht="13.5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5:25" ht="13.5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5:25" ht="13.5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5:25" ht="13.5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5:25" ht="13.5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5:25" ht="13.5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5:25" ht="13.5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5:25" ht="13.5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5:25" ht="13.5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5:25" ht="13.5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5:25" ht="13.5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5:25" ht="13.5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5:25" ht="13.5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5:25" ht="13.5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5:25" ht="13.5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5:25" ht="13.5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5:25" ht="13.5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5:25" ht="13.5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5:25" ht="13.5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5:25" ht="13.5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5:25" ht="13.5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5:25" ht="13.5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5:25" ht="13.5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5:25" ht="13.5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5:25" ht="13.5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5:25" ht="13.5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5:25" ht="13.5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5:25" ht="13.5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5:25" ht="13.5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5:25" ht="13.5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5:25" ht="13.5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5:25" ht="13.5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5:25" ht="13.5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5:25" ht="13.5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5:25" ht="13.5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5:25" ht="13.5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5:25" ht="13.5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5:25" ht="13.5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5:25" ht="13.5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5:25" ht="13.5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5:25" ht="13.5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5:25" ht="13.5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5:25" ht="13.5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5:25" ht="13.5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5:25" ht="13.5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5:25" ht="13.5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5:25" ht="13.5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5:25" ht="13.5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5:25" ht="13.5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5:25" ht="13.5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5:25" ht="13.5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5:25" ht="13.5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5:25" ht="13.5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5:25" ht="13.5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5:25" ht="13.5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5:25" ht="13.5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5:25" ht="13.5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5:25" ht="13.5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5:25" ht="13.5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5:25" ht="13.5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5:25" ht="13.5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5:25" ht="13.5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5:25" ht="13.5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5:25" ht="13.5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5:25" ht="13.5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5:25" ht="13.5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5:25" ht="13.5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5:25" ht="13.5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5:25" ht="13.5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5:25" ht="13.5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5:25" ht="13.5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5:25" ht="13.5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5:25" ht="13.5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5:25" ht="13.5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5:25" ht="13.5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5:25" ht="13.5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5:25" ht="13.5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5:25" ht="13.5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5:25" ht="13.5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5:25" ht="13.5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5:25" ht="13.5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5:25" ht="13.5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5:25" ht="13.5"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5:25" ht="13.5"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5:25" ht="13.5"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5:25" ht="13.5"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5:25" ht="13.5"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5:25" ht="13.5"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5:25" ht="13.5"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5:25" ht="13.5"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5:25" ht="13.5"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5:25" ht="13.5"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5:25" ht="13.5"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5:25" ht="13.5"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5:25" ht="13.5"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5:25" ht="13.5"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5:25" ht="13.5"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5:25" ht="13.5"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5:25" ht="13.5"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5:25" ht="13.5"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5:25" ht="13.5"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5:25" ht="13.5"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5:25" ht="13.5"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5:25" ht="13.5"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5:25" ht="13.5"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5:25" ht="13.5"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5:25" ht="13.5"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5:25" ht="13.5"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5:25" ht="13.5"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5:25" ht="13.5"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5:25" ht="13.5"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5:25" ht="13.5"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5:25" ht="13.5"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5:25" ht="13.5"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5:25" ht="13.5"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5:25" ht="13.5"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5:25" ht="13.5"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5:25" ht="13.5"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5:25" ht="13.5"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5:25" ht="13.5"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5:25" ht="13.5"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5:25" ht="13.5"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5:25" ht="13.5"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5:25" ht="13.5"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5:25" ht="13.5"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5:25" ht="13.5"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5:25" ht="13.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5:25" ht="13.5"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5:25" ht="13.5"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5:25" ht="13.5"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5:25" ht="13.5"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5:25" ht="13.5"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5:25" ht="13.5"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5:25" ht="13.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5:25" ht="13.5"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5:25" ht="13.5"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5:25" ht="13.5"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5:25" ht="13.5"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5:25" ht="13.5"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5:25" ht="13.5"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5:25" ht="13.5"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5:25" ht="13.5"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5:25" ht="13.5"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5:25" ht="13.5"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5:25" ht="13.5"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5:25" ht="13.5"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5:25" ht="13.5"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5:25" ht="13.5"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5:25" ht="13.5"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5:25" ht="13.5"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5:25" ht="13.5"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5:25" ht="13.5"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5:25" ht="13.5"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5:25" ht="13.5"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5:25" ht="13.5"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5:25" ht="13.5"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5:25" ht="13.5"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5:25" ht="13.5"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5:25" ht="13.5"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5:25" ht="13.5"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5:25" ht="13.5"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5:25" ht="13.5"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5:25" ht="13.5"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5:25" ht="13.5"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5:25" ht="13.5"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5:25" ht="13.5"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5:25" ht="13.5"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5:25" ht="13.5"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5:25" ht="13.5"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5:25" ht="13.5"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5:25" ht="13.5"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5:25" ht="13.5"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5:25" ht="13.5"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5:25" ht="13.5"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5:25" ht="13.5"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5:25" ht="13.5"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5:25" ht="13.5"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5:25" ht="13.5"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5:25" ht="13.5"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5:25" ht="13.5"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5:25" ht="13.5"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5:25" ht="13.5"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5:25" ht="13.5"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5:25" ht="13.5"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5:25" ht="13.5"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5:25" ht="13.5"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5:25" ht="13.5"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5:25" ht="13.5"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5:25" ht="13.5"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5:25" ht="13.5"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5:25" ht="13.5"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5:25" ht="13.5"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5:25" ht="13.5"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5:25" ht="13.5"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5:25" ht="13.5"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5:25" ht="13.5"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5:25" ht="13.5"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5:25" ht="13.5"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5:25" ht="13.5"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5:25" ht="13.5"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5:25" ht="13.5"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5:25" ht="13.5"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5:25" ht="13.5"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5:25" ht="13.5"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5:25" ht="13.5"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5:25" ht="13.5"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5:25" ht="13.5"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5:25" ht="13.5"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5:25" ht="13.5"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5:25" ht="13.5"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5:25" ht="13.5"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5:25" ht="13.5"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5:25" ht="13.5"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5:25" ht="13.5"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5:25" ht="13.5"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5:25" ht="13.5"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5:25" ht="13.5"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5:25" ht="13.5"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5:25" ht="13.5"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5:25" ht="13.5"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5:25" ht="13.5"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5:25" ht="13.5"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5:25" ht="13.5"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5:25" ht="13.5"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5:25" ht="13.5"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5:25" ht="13.5"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5:25" ht="13.5"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5:25" ht="13.5"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5:25" ht="13.5"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5:25" ht="13.5"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5:25" ht="13.5"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5:25" ht="13.5"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5:25" ht="13.5"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5:25" ht="13.5"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5:25" ht="13.5"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5:25" ht="13.5"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5:25" ht="13.5"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5:25" ht="13.5"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5:25" ht="13.5"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5:25" ht="13.5"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5:25" ht="13.5"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5:25" ht="13.5"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5:25" ht="13.5"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5:25" ht="13.5"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5:25" ht="13.5"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5:25" ht="13.5"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5:25" ht="13.5"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5:25" ht="13.5"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5:25" ht="13.5"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5:25" ht="13.5"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5:25" ht="13.5"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5:25" ht="13.5"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5:25" ht="13.5"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5:25" ht="13.5"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5:25" ht="13.5"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5:25" ht="13.5"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5:25" ht="13.5"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5:25" ht="13.5"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5:25" ht="13.5"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5:25" ht="13.5"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5:25" ht="13.5"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5:25" ht="13.5"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5:25" ht="13.5"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5:25" ht="13.5"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5:25" ht="13.5"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5:25" ht="13.5"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5:25" ht="13.5"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5:25" ht="13.5"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5:25" ht="13.5"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5:25" ht="13.5"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5:25" ht="13.5"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5:25" ht="13.5"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5:25" ht="13.5"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5:25" ht="13.5"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5:25" ht="13.5"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5:25" ht="13.5"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5:25" ht="13.5"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5:25" ht="13.5"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5:25" ht="13.5"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5:25" ht="13.5"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5:25" ht="13.5"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5:25" ht="13.5"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5:25" ht="13.5"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5:25" ht="13.5"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5:25" ht="13.5"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5:25" ht="13.5"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5:25" ht="13.5"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5:25" ht="13.5"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5:25" ht="13.5"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5:25" ht="13.5"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5:25" ht="13.5"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5:25" ht="13.5"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5:25" ht="13.5"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5:25" ht="13.5"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5:25" ht="13.5"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5:25" ht="13.5"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5:25" ht="13.5"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5:25" ht="13.5"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5:25" ht="13.5"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5:25" ht="13.5"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5:25" ht="13.5"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5:25" ht="13.5"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5:25" ht="13.5"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5:25" ht="13.5"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5:25" ht="13.5"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5:25" ht="13.5"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5:25" ht="13.5"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5:25" ht="13.5"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5:25" ht="13.5"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5:25" ht="13.5"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5:25" ht="13.5"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5:25" ht="13.5"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5:25" ht="13.5"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5:25" ht="13.5"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5:25" ht="13.5"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5:25" ht="13.5"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5:25" ht="13.5"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5:25" ht="13.5"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5:25" ht="13.5"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5:25" ht="13.5"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5:25" ht="13.5"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5:25" ht="13.5"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5:25" ht="13.5"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5:25" ht="13.5"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5:25" ht="13.5"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5:25" ht="13.5"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5:25" ht="13.5"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5:25" ht="13.5"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5:25" ht="13.5"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5:25" ht="13.5"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5:25" ht="13.5"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5:25" ht="13.5"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5:25" ht="13.5"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5:25" ht="13.5"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5:25" ht="13.5"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5:25" ht="13.5"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5:25" ht="13.5"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5:25" ht="13.5"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5:25" ht="13.5"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5:25" ht="13.5"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5:25" ht="13.5"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5:25" ht="13.5"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5:25" ht="13.5"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5:25" ht="13.5"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  <row r="660" spans="5:25" ht="13.5"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</row>
    <row r="661" spans="5:25" ht="13.5"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</row>
    <row r="662" spans="5:25" ht="13.5"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</row>
    <row r="663" spans="5:25" ht="13.5"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</row>
    <row r="664" spans="5:25" ht="13.5"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</row>
    <row r="665" spans="5:25" ht="13.5"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</row>
    <row r="666" spans="5:25" ht="13.5"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</row>
    <row r="667" spans="5:25" ht="13.5"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</row>
    <row r="668" spans="5:25" ht="13.5"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</row>
    <row r="669" spans="5:25" ht="13.5"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</row>
    <row r="670" spans="5:25" ht="13.5"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</row>
    <row r="671" spans="5:25" ht="13.5"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</row>
    <row r="672" spans="5:25" ht="13.5"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</row>
    <row r="673" spans="5:25" ht="13.5"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</row>
    <row r="674" spans="5:25" ht="13.5"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</row>
    <row r="675" spans="5:25" ht="13.5"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</row>
    <row r="676" spans="5:25" ht="13.5"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</row>
    <row r="677" spans="5:25" ht="13.5"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</row>
    <row r="678" spans="5:25" ht="13.5"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</row>
    <row r="679" spans="5:25" ht="13.5"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</row>
    <row r="680" spans="5:25" ht="13.5"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</row>
    <row r="681" spans="5:25" ht="13.5"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</row>
    <row r="682" spans="5:25" ht="13.5"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</row>
    <row r="683" spans="5:25" ht="13.5"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</row>
    <row r="684" spans="5:25" ht="13.5"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</row>
    <row r="685" spans="5:25" ht="13.5"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</row>
    <row r="686" spans="5:25" ht="13.5"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</row>
    <row r="687" spans="5:25" ht="13.5"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</row>
    <row r="688" spans="5:25" ht="13.5"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</row>
    <row r="689" spans="5:25" ht="13.5"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</row>
    <row r="690" spans="5:25" ht="13.5"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</row>
    <row r="691" spans="5:25" ht="13.5"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</row>
    <row r="692" spans="5:25" ht="13.5"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</row>
    <row r="693" spans="5:25" ht="13.5"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</row>
    <row r="694" spans="5:25" ht="13.5"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</row>
    <row r="695" spans="5:25" ht="13.5"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</row>
    <row r="696" spans="5:25" ht="13.5"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</row>
    <row r="697" spans="5:25" ht="13.5"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</row>
    <row r="698" spans="5:25" ht="13.5"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</row>
    <row r="699" spans="5:25" ht="13.5"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</row>
    <row r="700" spans="5:25" ht="13.5"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5:25" ht="13.5"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</row>
    <row r="702" spans="5:25" ht="13.5"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</row>
    <row r="703" spans="5:25" ht="13.5"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</row>
    <row r="704" spans="5:25" ht="13.5"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</row>
    <row r="705" spans="5:25" ht="13.5"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</row>
    <row r="706" spans="5:25" ht="13.5"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</row>
    <row r="707" spans="5:25" ht="13.5"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</row>
    <row r="708" spans="5:25" ht="13.5"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</row>
    <row r="709" spans="5:25" ht="13.5"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</row>
    <row r="710" spans="5:25" ht="13.5"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</row>
    <row r="711" spans="5:25" ht="13.5"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</row>
    <row r="712" spans="5:25" ht="13.5"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</row>
    <row r="713" spans="5:25" ht="13.5"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</row>
    <row r="714" spans="5:25" ht="13.5"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</row>
    <row r="715" spans="5:25" ht="13.5"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</row>
    <row r="716" spans="5:25" ht="13.5"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</row>
    <row r="717" spans="5:25" ht="13.5"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</row>
    <row r="718" spans="5:25" ht="13.5"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</row>
    <row r="719" spans="5:25" ht="13.5"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</row>
    <row r="720" spans="5:25" ht="13.5"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</row>
    <row r="721" spans="5:25" ht="13.5"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</row>
    <row r="722" spans="5:25" ht="13.5"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</row>
    <row r="723" spans="5:25" ht="13.5"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</row>
    <row r="724" spans="5:25" ht="13.5"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</row>
    <row r="725" spans="5:25" ht="13.5"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</row>
    <row r="726" spans="5:25" ht="13.5"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</row>
    <row r="727" spans="5:25" ht="13.5"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</row>
    <row r="728" spans="5:25" ht="13.5"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</row>
    <row r="729" spans="5:25" ht="13.5"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</row>
    <row r="730" spans="5:25" ht="13.5"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</row>
    <row r="731" spans="5:25" ht="13.5"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</row>
    <row r="732" spans="5:25" ht="13.5"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</row>
    <row r="733" spans="5:25" ht="13.5"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</row>
    <row r="734" spans="5:25" ht="13.5"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</row>
    <row r="735" spans="5:25" ht="13.5"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</row>
    <row r="736" spans="5:25" ht="13.5"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</row>
    <row r="737" spans="5:25" ht="13.5"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</row>
    <row r="738" spans="5:25" ht="13.5"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</row>
    <row r="739" spans="5:25" ht="13.5"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</row>
    <row r="740" spans="5:25" ht="13.5"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</row>
    <row r="741" spans="5:25" ht="13.5"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</row>
    <row r="742" spans="5:25" ht="13.5"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</row>
    <row r="743" spans="5:25" ht="13.5"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</row>
    <row r="744" spans="5:25" ht="13.5"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</row>
    <row r="745" spans="5:25" ht="13.5"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</row>
    <row r="746" spans="5:25" ht="13.5"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</row>
    <row r="747" spans="5:25" ht="13.5"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</row>
    <row r="748" spans="5:25" ht="13.5"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</row>
    <row r="749" spans="5:25" ht="13.5"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</row>
    <row r="750" spans="5:25" ht="13.5"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</row>
    <row r="751" spans="5:25" ht="13.5"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</row>
    <row r="752" spans="5:25" ht="13.5"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</row>
    <row r="753" spans="5:25" ht="13.5"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</row>
    <row r="754" spans="5:25" ht="13.5"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</row>
    <row r="755" spans="5:25" ht="13.5"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5:25" ht="13.5"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</row>
    <row r="757" spans="5:25" ht="13.5"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</row>
    <row r="758" spans="5:25" ht="13.5"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</row>
    <row r="759" spans="5:25" ht="13.5"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</row>
    <row r="760" spans="5:25" ht="13.5"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</row>
    <row r="761" spans="5:25" ht="13.5"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</row>
    <row r="762" spans="5:25" ht="13.5"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</row>
    <row r="763" spans="5:25" ht="13.5"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</row>
    <row r="764" spans="5:25" ht="13.5"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</row>
    <row r="765" spans="5:25" ht="13.5"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</row>
    <row r="766" spans="5:25" ht="13.5"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</row>
    <row r="767" spans="5:25" ht="13.5"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</row>
    <row r="768" spans="5:25" ht="13.5"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</row>
    <row r="769" spans="5:25" ht="13.5"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</row>
    <row r="770" spans="5:25" ht="13.5"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</row>
    <row r="771" spans="5:25" ht="13.5"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</row>
    <row r="772" spans="5:25" ht="13.5"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</row>
    <row r="773" spans="5:25" ht="13.5"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</row>
    <row r="774" spans="5:25" ht="13.5"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</row>
    <row r="775" spans="5:25" ht="13.5"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</row>
    <row r="776" spans="5:25" ht="13.5"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</row>
    <row r="777" spans="5:25" ht="13.5"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</row>
  </sheetData>
  <sheetProtection/>
  <mergeCells count="138">
    <mergeCell ref="C7:D7"/>
    <mergeCell ref="G7:H7"/>
    <mergeCell ref="A1:I1"/>
    <mergeCell ref="R1:T1"/>
    <mergeCell ref="U1:AB1"/>
    <mergeCell ref="G3:H3"/>
    <mergeCell ref="V2:AB2"/>
    <mergeCell ref="M3:Q3"/>
    <mergeCell ref="V3:W3"/>
    <mergeCell ref="Z7:AA7"/>
    <mergeCell ref="Q21:Q22"/>
    <mergeCell ref="R21:R22"/>
    <mergeCell ref="S21:X22"/>
    <mergeCell ref="Z21:AD22"/>
    <mergeCell ref="C8:D18"/>
    <mergeCell ref="G8:H18"/>
    <mergeCell ref="R8:S18"/>
    <mergeCell ref="V8:W18"/>
    <mergeCell ref="Z8:AA18"/>
    <mergeCell ref="B24:B25"/>
    <mergeCell ref="C24:D25"/>
    <mergeCell ref="F24:K25"/>
    <mergeCell ref="L24:L25"/>
    <mergeCell ref="Z20:AD20"/>
    <mergeCell ref="B21:B22"/>
    <mergeCell ref="C21:D22"/>
    <mergeCell ref="F21:K22"/>
    <mergeCell ref="L21:L22"/>
    <mergeCell ref="M21:M22"/>
    <mergeCell ref="Q27:Q28"/>
    <mergeCell ref="R27:R28"/>
    <mergeCell ref="S27:X28"/>
    <mergeCell ref="Z27:AD28"/>
    <mergeCell ref="M24:M25"/>
    <mergeCell ref="Q24:Q25"/>
    <mergeCell ref="R24:R25"/>
    <mergeCell ref="S24:X25"/>
    <mergeCell ref="B30:B31"/>
    <mergeCell ref="C30:D31"/>
    <mergeCell ref="F30:K31"/>
    <mergeCell ref="L30:L31"/>
    <mergeCell ref="Z24:AD25"/>
    <mergeCell ref="B27:B28"/>
    <mergeCell ref="C27:D28"/>
    <mergeCell ref="F27:K28"/>
    <mergeCell ref="L27:L28"/>
    <mergeCell ref="M27:M28"/>
    <mergeCell ref="Q33:Q34"/>
    <mergeCell ref="R33:R34"/>
    <mergeCell ref="S33:X34"/>
    <mergeCell ref="Z33:AD34"/>
    <mergeCell ref="M30:M31"/>
    <mergeCell ref="Q30:Q31"/>
    <mergeCell ref="R30:R31"/>
    <mergeCell ref="S30:X31"/>
    <mergeCell ref="B36:B37"/>
    <mergeCell ref="C36:D37"/>
    <mergeCell ref="F36:K37"/>
    <mergeCell ref="L36:L37"/>
    <mergeCell ref="Z30:AD31"/>
    <mergeCell ref="B33:B34"/>
    <mergeCell ref="C33:D34"/>
    <mergeCell ref="F33:K34"/>
    <mergeCell ref="L33:L34"/>
    <mergeCell ref="M33:M34"/>
    <mergeCell ref="Z36:AD37"/>
    <mergeCell ref="M36:M37"/>
    <mergeCell ref="Q36:Q37"/>
    <mergeCell ref="R36:R37"/>
    <mergeCell ref="S36:X37"/>
    <mergeCell ref="AA42:AA43"/>
    <mergeCell ref="AB42:AB43"/>
    <mergeCell ref="T42:U43"/>
    <mergeCell ref="V42:W43"/>
    <mergeCell ref="AC42:AC43"/>
    <mergeCell ref="AA44:AA45"/>
    <mergeCell ref="AB44:AB45"/>
    <mergeCell ref="X42:Y43"/>
    <mergeCell ref="Z42:Z43"/>
    <mergeCell ref="N42:N43"/>
    <mergeCell ref="T45:U45"/>
    <mergeCell ref="V45:W45"/>
    <mergeCell ref="AC44:AC45"/>
    <mergeCell ref="G49:H49"/>
    <mergeCell ref="N48:N49"/>
    <mergeCell ref="I47:J47"/>
    <mergeCell ref="V47:W47"/>
    <mergeCell ref="P46:S47"/>
    <mergeCell ref="M44:M45"/>
    <mergeCell ref="N44:N45"/>
    <mergeCell ref="Z44:Z45"/>
    <mergeCell ref="N46:N47"/>
    <mergeCell ref="G47:H47"/>
    <mergeCell ref="M46:M47"/>
    <mergeCell ref="Z46:Z47"/>
    <mergeCell ref="K46:K47"/>
    <mergeCell ref="X45:Y45"/>
    <mergeCell ref="AC48:AC49"/>
    <mergeCell ref="T49:U49"/>
    <mergeCell ref="X49:Y49"/>
    <mergeCell ref="P48:S49"/>
    <mergeCell ref="X47:Y47"/>
    <mergeCell ref="AA46:AA47"/>
    <mergeCell ref="T47:U47"/>
    <mergeCell ref="AC46:AC47"/>
    <mergeCell ref="AB46:AB47"/>
    <mergeCell ref="A48:D49"/>
    <mergeCell ref="AB48:AB49"/>
    <mergeCell ref="V49:W49"/>
    <mergeCell ref="K48:K49"/>
    <mergeCell ref="L48:L49"/>
    <mergeCell ref="M48:M49"/>
    <mergeCell ref="Z48:Z49"/>
    <mergeCell ref="AA48:AA49"/>
    <mergeCell ref="E49:F49"/>
    <mergeCell ref="I49:J49"/>
    <mergeCell ref="E47:F47"/>
    <mergeCell ref="A44:D45"/>
    <mergeCell ref="A46:D47"/>
    <mergeCell ref="L46:L47"/>
    <mergeCell ref="K44:K45"/>
    <mergeCell ref="L44:L45"/>
    <mergeCell ref="L42:L43"/>
    <mergeCell ref="M42:M43"/>
    <mergeCell ref="P44:S45"/>
    <mergeCell ref="E45:F45"/>
    <mergeCell ref="G45:H45"/>
    <mergeCell ref="I45:J45"/>
    <mergeCell ref="R7:S7"/>
    <mergeCell ref="K7:L7"/>
    <mergeCell ref="K8:L18"/>
    <mergeCell ref="V7:W7"/>
    <mergeCell ref="A42:D43"/>
    <mergeCell ref="P42:S43"/>
    <mergeCell ref="E42:F43"/>
    <mergeCell ref="G42:H43"/>
    <mergeCell ref="I42:J43"/>
    <mergeCell ref="K42:K4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777"/>
  <sheetViews>
    <sheetView view="pageBreakPreview" zoomScale="50" zoomScaleSheetLayoutView="50" zoomScalePageLayoutView="0" workbookViewId="0" topLeftCell="A40">
      <selection activeCell="AB50" sqref="AB50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16" t="str">
        <f>'１日目Ａ【壬生東小】'!A1:I1</f>
        <v>第１日（1月10日）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80</v>
      </c>
      <c r="S1" s="216"/>
      <c r="T1" s="216"/>
      <c r="U1" s="217" t="str">
        <f>'組合せ'!A59</f>
        <v>小山市石の上河川広場B</v>
      </c>
      <c r="V1" s="217"/>
      <c r="W1" s="217"/>
      <c r="X1" s="217"/>
      <c r="Y1" s="217"/>
      <c r="Z1" s="217"/>
      <c r="AA1" s="217"/>
      <c r="AB1" s="217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3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4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220" t="str">
        <f>'組合せ'!C59</f>
        <v>ＦＣ　Ｒｉｓｏ</v>
      </c>
      <c r="D8" s="220"/>
      <c r="E8" s="54"/>
      <c r="F8" s="54"/>
      <c r="G8" s="221" t="str">
        <f>'組合せ'!C61</f>
        <v>野原グランディオスＦＣ</v>
      </c>
      <c r="H8" s="221"/>
      <c r="I8" s="54"/>
      <c r="J8" s="54"/>
      <c r="K8" s="308" t="str">
        <f>'組合せ'!C63</f>
        <v>ＳＡＫＵＲＡ　FＣ　Jｒ</v>
      </c>
      <c r="L8" s="308"/>
      <c r="M8" s="54"/>
      <c r="N8" s="55"/>
      <c r="O8" s="55"/>
      <c r="P8" s="55"/>
      <c r="Q8" s="56"/>
      <c r="R8" s="221" t="str">
        <f>'組合せ'!AD63</f>
        <v>御厨フットボールクラブ</v>
      </c>
      <c r="S8" s="221"/>
      <c r="T8" s="54"/>
      <c r="U8" s="54"/>
      <c r="V8" s="308" t="str">
        <f>'組合せ'!AD61</f>
        <v>小山ウエストＪＦ</v>
      </c>
      <c r="W8" s="308"/>
      <c r="X8" s="54"/>
      <c r="Y8" s="54"/>
      <c r="Z8" s="220" t="str">
        <f>'組合せ'!AD59</f>
        <v>鹿沼東光ＦＣ</v>
      </c>
      <c r="AA8" s="220"/>
    </row>
    <row r="9" spans="3:27" ht="24.75" customHeight="1">
      <c r="C9" s="220"/>
      <c r="D9" s="220"/>
      <c r="E9" s="54"/>
      <c r="F9" s="54"/>
      <c r="G9" s="221"/>
      <c r="H9" s="221"/>
      <c r="I9" s="54"/>
      <c r="J9" s="54"/>
      <c r="K9" s="308"/>
      <c r="L9" s="308"/>
      <c r="M9" s="54"/>
      <c r="N9" s="55"/>
      <c r="O9" s="55"/>
      <c r="P9" s="55"/>
      <c r="Q9" s="56"/>
      <c r="R9" s="221"/>
      <c r="S9" s="221"/>
      <c r="T9" s="54"/>
      <c r="U9" s="54"/>
      <c r="V9" s="308"/>
      <c r="W9" s="308"/>
      <c r="X9" s="54"/>
      <c r="Y9" s="54"/>
      <c r="Z9" s="220"/>
      <c r="AA9" s="220"/>
    </row>
    <row r="10" spans="3:27" ht="24.75" customHeight="1">
      <c r="C10" s="220"/>
      <c r="D10" s="220"/>
      <c r="E10" s="54"/>
      <c r="F10" s="54"/>
      <c r="G10" s="221"/>
      <c r="H10" s="221"/>
      <c r="I10" s="54"/>
      <c r="J10" s="54"/>
      <c r="K10" s="308"/>
      <c r="L10" s="308"/>
      <c r="M10" s="54"/>
      <c r="N10" s="55"/>
      <c r="O10" s="55"/>
      <c r="P10" s="55"/>
      <c r="Q10" s="56"/>
      <c r="R10" s="221"/>
      <c r="S10" s="221"/>
      <c r="T10" s="54"/>
      <c r="U10" s="54"/>
      <c r="V10" s="308"/>
      <c r="W10" s="308"/>
      <c r="X10" s="54"/>
      <c r="Y10" s="54"/>
      <c r="Z10" s="220"/>
      <c r="AA10" s="220"/>
    </row>
    <row r="11" spans="3:27" ht="24.75" customHeight="1">
      <c r="C11" s="220"/>
      <c r="D11" s="220"/>
      <c r="E11" s="54"/>
      <c r="F11" s="54"/>
      <c r="G11" s="221"/>
      <c r="H11" s="221"/>
      <c r="I11" s="54"/>
      <c r="J11" s="54"/>
      <c r="K11" s="308"/>
      <c r="L11" s="308"/>
      <c r="M11" s="54"/>
      <c r="N11" s="55"/>
      <c r="O11" s="55"/>
      <c r="P11" s="55"/>
      <c r="Q11" s="56"/>
      <c r="R11" s="221"/>
      <c r="S11" s="221"/>
      <c r="T11" s="54"/>
      <c r="U11" s="54"/>
      <c r="V11" s="308"/>
      <c r="W11" s="308"/>
      <c r="X11" s="54"/>
      <c r="Y11" s="54"/>
      <c r="Z11" s="220"/>
      <c r="AA11" s="220"/>
    </row>
    <row r="12" spans="3:27" ht="24.75" customHeight="1">
      <c r="C12" s="220"/>
      <c r="D12" s="220"/>
      <c r="E12" s="54"/>
      <c r="F12" s="54"/>
      <c r="G12" s="221"/>
      <c r="H12" s="221"/>
      <c r="I12" s="54"/>
      <c r="J12" s="54"/>
      <c r="K12" s="308"/>
      <c r="L12" s="308"/>
      <c r="M12" s="54"/>
      <c r="N12" s="55"/>
      <c r="O12" s="55"/>
      <c r="P12" s="55"/>
      <c r="Q12" s="56"/>
      <c r="R12" s="221"/>
      <c r="S12" s="221"/>
      <c r="T12" s="54"/>
      <c r="U12" s="54"/>
      <c r="V12" s="308"/>
      <c r="W12" s="308"/>
      <c r="X12" s="54"/>
      <c r="Y12" s="54"/>
      <c r="Z12" s="220"/>
      <c r="AA12" s="220"/>
    </row>
    <row r="13" spans="3:27" ht="24.75" customHeight="1">
      <c r="C13" s="220"/>
      <c r="D13" s="220"/>
      <c r="E13" s="54"/>
      <c r="F13" s="54"/>
      <c r="G13" s="221"/>
      <c r="H13" s="221"/>
      <c r="I13" s="54"/>
      <c r="J13" s="54"/>
      <c r="K13" s="308"/>
      <c r="L13" s="308"/>
      <c r="M13" s="54"/>
      <c r="N13" s="55"/>
      <c r="O13" s="55"/>
      <c r="P13" s="55"/>
      <c r="Q13" s="56"/>
      <c r="R13" s="221"/>
      <c r="S13" s="221"/>
      <c r="T13" s="54"/>
      <c r="U13" s="54"/>
      <c r="V13" s="308"/>
      <c r="W13" s="308"/>
      <c r="X13" s="54"/>
      <c r="Y13" s="54"/>
      <c r="Z13" s="220"/>
      <c r="AA13" s="220"/>
    </row>
    <row r="14" spans="3:27" ht="24.75" customHeight="1">
      <c r="C14" s="220"/>
      <c r="D14" s="220"/>
      <c r="E14" s="54"/>
      <c r="F14" s="54"/>
      <c r="G14" s="221"/>
      <c r="H14" s="221"/>
      <c r="I14" s="54"/>
      <c r="J14" s="54"/>
      <c r="K14" s="308"/>
      <c r="L14" s="308"/>
      <c r="M14" s="54"/>
      <c r="N14" s="55"/>
      <c r="O14" s="55"/>
      <c r="P14" s="55"/>
      <c r="Q14" s="56"/>
      <c r="R14" s="221"/>
      <c r="S14" s="221"/>
      <c r="T14" s="54"/>
      <c r="U14" s="54"/>
      <c r="V14" s="308"/>
      <c r="W14" s="308"/>
      <c r="X14" s="54"/>
      <c r="Y14" s="54"/>
      <c r="Z14" s="220"/>
      <c r="AA14" s="220"/>
    </row>
    <row r="15" spans="3:27" ht="24.75" customHeight="1">
      <c r="C15" s="220"/>
      <c r="D15" s="220"/>
      <c r="E15" s="54"/>
      <c r="F15" s="54"/>
      <c r="G15" s="221"/>
      <c r="H15" s="221"/>
      <c r="I15" s="54"/>
      <c r="J15" s="54"/>
      <c r="K15" s="308"/>
      <c r="L15" s="308"/>
      <c r="M15" s="54"/>
      <c r="N15" s="55"/>
      <c r="O15" s="55"/>
      <c r="P15" s="55"/>
      <c r="Q15" s="56"/>
      <c r="R15" s="221"/>
      <c r="S15" s="221"/>
      <c r="T15" s="54"/>
      <c r="U15" s="54"/>
      <c r="V15" s="308"/>
      <c r="W15" s="308"/>
      <c r="X15" s="54"/>
      <c r="Y15" s="54"/>
      <c r="Z15" s="220"/>
      <c r="AA15" s="220"/>
    </row>
    <row r="16" spans="3:27" ht="24.75" customHeight="1">
      <c r="C16" s="220"/>
      <c r="D16" s="220"/>
      <c r="E16" s="54"/>
      <c r="F16" s="54"/>
      <c r="G16" s="221"/>
      <c r="H16" s="221"/>
      <c r="I16" s="54"/>
      <c r="J16" s="54"/>
      <c r="K16" s="308"/>
      <c r="L16" s="308"/>
      <c r="M16" s="54"/>
      <c r="N16" s="55"/>
      <c r="O16" s="55"/>
      <c r="P16" s="55"/>
      <c r="Q16" s="56"/>
      <c r="R16" s="221"/>
      <c r="S16" s="221"/>
      <c r="T16" s="54"/>
      <c r="U16" s="54"/>
      <c r="V16" s="308"/>
      <c r="W16" s="308"/>
      <c r="X16" s="54"/>
      <c r="Y16" s="54"/>
      <c r="Z16" s="220"/>
      <c r="AA16" s="220"/>
    </row>
    <row r="17" spans="3:27" ht="24.75" customHeight="1">
      <c r="C17" s="220"/>
      <c r="D17" s="220"/>
      <c r="E17" s="54"/>
      <c r="F17" s="54"/>
      <c r="G17" s="221"/>
      <c r="H17" s="221"/>
      <c r="I17" s="54"/>
      <c r="J17" s="54"/>
      <c r="K17" s="308"/>
      <c r="L17" s="308"/>
      <c r="M17" s="54"/>
      <c r="N17" s="55"/>
      <c r="O17" s="55"/>
      <c r="P17" s="55"/>
      <c r="Q17" s="56"/>
      <c r="R17" s="221"/>
      <c r="S17" s="221"/>
      <c r="T17" s="54"/>
      <c r="U17" s="54"/>
      <c r="V17" s="308"/>
      <c r="W17" s="308"/>
      <c r="X17" s="54"/>
      <c r="Y17" s="54"/>
      <c r="Z17" s="220"/>
      <c r="AA17" s="220"/>
    </row>
    <row r="18" spans="3:27" ht="24.75" customHeight="1">
      <c r="C18" s="220"/>
      <c r="D18" s="220"/>
      <c r="E18" s="54"/>
      <c r="F18" s="54"/>
      <c r="G18" s="221"/>
      <c r="H18" s="221"/>
      <c r="I18" s="54"/>
      <c r="J18" s="54"/>
      <c r="K18" s="308"/>
      <c r="L18" s="308"/>
      <c r="M18" s="54"/>
      <c r="N18" s="55"/>
      <c r="O18" s="55"/>
      <c r="P18" s="55"/>
      <c r="Q18" s="56"/>
      <c r="R18" s="221"/>
      <c r="S18" s="221"/>
      <c r="T18" s="54"/>
      <c r="U18" s="54"/>
      <c r="V18" s="308"/>
      <c r="W18" s="308"/>
      <c r="X18" s="54"/>
      <c r="Y18" s="54"/>
      <c r="Z18" s="220"/>
      <c r="AA18" s="220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E21" s="58"/>
      <c r="F21" s="225" t="str">
        <f>C8</f>
        <v>ＦＣ　Ｒｉｓｏ</v>
      </c>
      <c r="G21" s="225"/>
      <c r="H21" s="225"/>
      <c r="I21" s="225"/>
      <c r="J21" s="225"/>
      <c r="K21" s="225"/>
      <c r="L21" s="226">
        <f>N21+N22</f>
        <v>0</v>
      </c>
      <c r="M21" s="227" t="s">
        <v>31</v>
      </c>
      <c r="N21" s="61">
        <v>0</v>
      </c>
      <c r="O21" s="61" t="s">
        <v>32</v>
      </c>
      <c r="P21" s="61">
        <v>1</v>
      </c>
      <c r="Q21" s="228" t="s">
        <v>33</v>
      </c>
      <c r="R21" s="229">
        <f>P21+P22</f>
        <v>2</v>
      </c>
      <c r="S21" s="230" t="str">
        <f>G8</f>
        <v>野原グランディオスＦＣ</v>
      </c>
      <c r="T21" s="230"/>
      <c r="U21" s="230"/>
      <c r="V21" s="230"/>
      <c r="W21" s="230"/>
      <c r="X21" s="230"/>
      <c r="Y21" s="58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E22" s="58"/>
      <c r="F22" s="225"/>
      <c r="G22" s="225"/>
      <c r="H22" s="225"/>
      <c r="I22" s="225"/>
      <c r="J22" s="225"/>
      <c r="K22" s="225"/>
      <c r="L22" s="226"/>
      <c r="M22" s="227"/>
      <c r="N22" s="61">
        <v>0</v>
      </c>
      <c r="O22" s="61" t="s">
        <v>32</v>
      </c>
      <c r="P22" s="61">
        <v>1</v>
      </c>
      <c r="Q22" s="228"/>
      <c r="R22" s="229"/>
      <c r="S22" s="230"/>
      <c r="T22" s="230"/>
      <c r="U22" s="230"/>
      <c r="V22" s="230"/>
      <c r="W22" s="230"/>
      <c r="X22" s="230"/>
      <c r="Y22" s="58"/>
      <c r="Z22" s="231"/>
      <c r="AA22" s="231"/>
      <c r="AB22" s="231"/>
      <c r="AC22" s="231"/>
      <c r="AD22" s="231"/>
    </row>
    <row r="23" spans="2:43" ht="24.75" customHeight="1">
      <c r="B23" s="13"/>
      <c r="C23" s="66"/>
      <c r="D23" s="66"/>
      <c r="E23" s="58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Y23" s="58"/>
      <c r="Z23" s="14"/>
      <c r="AA23" s="14"/>
      <c r="AB23" s="14"/>
      <c r="AC23" s="14"/>
      <c r="AD23" s="14"/>
      <c r="AG23" s="68"/>
      <c r="AH23" s="68"/>
      <c r="AI23" s="69"/>
      <c r="AJ23" s="68"/>
      <c r="AK23" s="68"/>
      <c r="AL23" s="69"/>
      <c r="AM23" s="68"/>
      <c r="AN23" s="68"/>
      <c r="AO23" s="69"/>
      <c r="AP23" s="68"/>
      <c r="AQ23" s="68"/>
    </row>
    <row r="24" spans="2:43" ht="24.75" customHeight="1">
      <c r="B24" s="207" t="s">
        <v>51</v>
      </c>
      <c r="C24" s="224">
        <v>0.46527777777777773</v>
      </c>
      <c r="D24" s="224"/>
      <c r="E24" s="58"/>
      <c r="F24" s="230" t="str">
        <f>R8</f>
        <v>御厨フットボールクラブ</v>
      </c>
      <c r="G24" s="230"/>
      <c r="H24" s="230"/>
      <c r="I24" s="230"/>
      <c r="J24" s="230"/>
      <c r="K24" s="230"/>
      <c r="L24" s="226">
        <f>N24+N25</f>
        <v>5</v>
      </c>
      <c r="M24" s="227" t="s">
        <v>31</v>
      </c>
      <c r="N24" s="61">
        <v>2</v>
      </c>
      <c r="O24" s="61" t="s">
        <v>32</v>
      </c>
      <c r="P24" s="61">
        <v>1</v>
      </c>
      <c r="Q24" s="228" t="s">
        <v>33</v>
      </c>
      <c r="R24" s="229">
        <f>P24+P25</f>
        <v>2</v>
      </c>
      <c r="S24" s="225" t="str">
        <f>V8</f>
        <v>小山ウエストＪＦ</v>
      </c>
      <c r="T24" s="225"/>
      <c r="U24" s="225"/>
      <c r="V24" s="225"/>
      <c r="W24" s="225"/>
      <c r="X24" s="225"/>
      <c r="Y24" s="58"/>
      <c r="Z24" s="231" t="s">
        <v>21</v>
      </c>
      <c r="AA24" s="231"/>
      <c r="AB24" s="231"/>
      <c r="AC24" s="231"/>
      <c r="AD24" s="231"/>
      <c r="AG24" s="68"/>
      <c r="AH24" s="68"/>
      <c r="AI24" s="69"/>
      <c r="AJ24" s="68"/>
      <c r="AK24" s="68"/>
      <c r="AL24" s="69"/>
      <c r="AM24" s="68"/>
      <c r="AN24" s="68"/>
      <c r="AO24" s="69"/>
      <c r="AP24" s="68"/>
      <c r="AQ24" s="68"/>
    </row>
    <row r="25" spans="2:43" ht="24.75" customHeight="1">
      <c r="B25" s="207"/>
      <c r="C25" s="224"/>
      <c r="D25" s="224"/>
      <c r="E25" s="58"/>
      <c r="F25" s="230"/>
      <c r="G25" s="230"/>
      <c r="H25" s="230"/>
      <c r="I25" s="230"/>
      <c r="J25" s="230"/>
      <c r="K25" s="230"/>
      <c r="L25" s="226"/>
      <c r="M25" s="227"/>
      <c r="N25" s="61">
        <v>3</v>
      </c>
      <c r="O25" s="61" t="s">
        <v>32</v>
      </c>
      <c r="P25" s="61">
        <v>1</v>
      </c>
      <c r="Q25" s="228"/>
      <c r="R25" s="229"/>
      <c r="S25" s="225"/>
      <c r="T25" s="225"/>
      <c r="U25" s="225"/>
      <c r="V25" s="225"/>
      <c r="W25" s="225"/>
      <c r="X25" s="225"/>
      <c r="Y25" s="58"/>
      <c r="Z25" s="231"/>
      <c r="AA25" s="231"/>
      <c r="AB25" s="231"/>
      <c r="AC25" s="231"/>
      <c r="AD25" s="231"/>
      <c r="AG25" s="68"/>
      <c r="AH25" s="68"/>
      <c r="AI25" s="69"/>
      <c r="AJ25" s="68"/>
      <c r="AK25" s="68"/>
      <c r="AL25" s="69"/>
      <c r="AM25" s="68"/>
      <c r="AN25" s="68"/>
      <c r="AO25" s="69"/>
      <c r="AP25" s="68"/>
      <c r="AQ25" s="68"/>
    </row>
    <row r="26" spans="2:43" ht="24.75" customHeight="1">
      <c r="B26" s="13"/>
      <c r="C26" s="66"/>
      <c r="D26" s="66"/>
      <c r="E26" s="58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Y26" s="58"/>
      <c r="Z26" s="14"/>
      <c r="AA26" s="14"/>
      <c r="AB26" s="14"/>
      <c r="AC26" s="14"/>
      <c r="AD26" s="14"/>
      <c r="AG26" s="68"/>
      <c r="AH26" s="68"/>
      <c r="AI26" s="69"/>
      <c r="AJ26" s="68"/>
      <c r="AK26" s="68"/>
      <c r="AL26" s="69"/>
      <c r="AM26" s="68"/>
      <c r="AN26" s="68"/>
      <c r="AO26" s="69"/>
      <c r="AP26" s="68"/>
      <c r="AQ26" s="68"/>
    </row>
    <row r="27" spans="2:43" ht="24.75" customHeight="1">
      <c r="B27" s="207" t="s">
        <v>52</v>
      </c>
      <c r="C27" s="224">
        <v>0.4930555555555556</v>
      </c>
      <c r="D27" s="224"/>
      <c r="E27" s="58"/>
      <c r="F27" s="315" t="str">
        <f>G8</f>
        <v>野原グランディオスＦＣ</v>
      </c>
      <c r="G27" s="315"/>
      <c r="H27" s="315"/>
      <c r="I27" s="315"/>
      <c r="J27" s="315"/>
      <c r="K27" s="315"/>
      <c r="L27" s="226">
        <f>N27+N28</f>
        <v>0</v>
      </c>
      <c r="M27" s="227" t="s">
        <v>31</v>
      </c>
      <c r="N27" s="61">
        <v>0</v>
      </c>
      <c r="O27" s="61" t="s">
        <v>32</v>
      </c>
      <c r="P27" s="61">
        <v>0</v>
      </c>
      <c r="Q27" s="228" t="s">
        <v>33</v>
      </c>
      <c r="R27" s="229">
        <f>P27+P28</f>
        <v>0</v>
      </c>
      <c r="S27" s="233" t="str">
        <f>K8</f>
        <v>ＳＡＫＵＲＡ　FＣ　Jｒ</v>
      </c>
      <c r="T27" s="233"/>
      <c r="U27" s="233"/>
      <c r="V27" s="233"/>
      <c r="W27" s="233"/>
      <c r="X27" s="233"/>
      <c r="Y27" s="58"/>
      <c r="Z27" s="231" t="s">
        <v>22</v>
      </c>
      <c r="AA27" s="231"/>
      <c r="AB27" s="231"/>
      <c r="AC27" s="231"/>
      <c r="AD27" s="231"/>
      <c r="AG27" s="68"/>
      <c r="AH27" s="68"/>
      <c r="AI27" s="69"/>
      <c r="AJ27" s="68"/>
      <c r="AK27" s="68"/>
      <c r="AL27" s="69"/>
      <c r="AM27" s="68"/>
      <c r="AN27" s="68"/>
      <c r="AO27" s="69"/>
      <c r="AP27" s="68"/>
      <c r="AQ27" s="68"/>
    </row>
    <row r="28" spans="2:43" ht="24.75" customHeight="1">
      <c r="B28" s="207"/>
      <c r="C28" s="224"/>
      <c r="D28" s="224"/>
      <c r="E28" s="58"/>
      <c r="F28" s="315"/>
      <c r="G28" s="315"/>
      <c r="H28" s="315"/>
      <c r="I28" s="315"/>
      <c r="J28" s="315"/>
      <c r="K28" s="315"/>
      <c r="L28" s="226"/>
      <c r="M28" s="227"/>
      <c r="N28" s="61">
        <v>0</v>
      </c>
      <c r="O28" s="61" t="s">
        <v>32</v>
      </c>
      <c r="P28" s="61">
        <v>0</v>
      </c>
      <c r="Q28" s="228"/>
      <c r="R28" s="229"/>
      <c r="S28" s="233"/>
      <c r="T28" s="233"/>
      <c r="U28" s="233"/>
      <c r="V28" s="233"/>
      <c r="W28" s="233"/>
      <c r="X28" s="233"/>
      <c r="Y28" s="58"/>
      <c r="Z28" s="231"/>
      <c r="AA28" s="231"/>
      <c r="AB28" s="231"/>
      <c r="AC28" s="231"/>
      <c r="AD28" s="231"/>
      <c r="AG28" s="68"/>
      <c r="AH28" s="68"/>
      <c r="AI28" s="69"/>
      <c r="AJ28" s="68"/>
      <c r="AK28" s="68"/>
      <c r="AL28" s="69"/>
      <c r="AM28" s="68"/>
      <c r="AN28" s="68"/>
      <c r="AO28" s="69"/>
      <c r="AP28" s="68"/>
      <c r="AQ28" s="68"/>
    </row>
    <row r="29" spans="2:34" ht="24.75" customHeight="1">
      <c r="B29" s="13"/>
      <c r="C29" s="66"/>
      <c r="D29" s="66"/>
      <c r="E29" s="58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Y29" s="58"/>
      <c r="Z29" s="14"/>
      <c r="AA29" s="14"/>
      <c r="AB29" s="14"/>
      <c r="AC29" s="14"/>
      <c r="AD29" s="14"/>
      <c r="AG29" s="68"/>
      <c r="AH29" s="68"/>
    </row>
    <row r="30" spans="2:30" ht="24.75" customHeight="1">
      <c r="B30" s="207" t="s">
        <v>53</v>
      </c>
      <c r="C30" s="224">
        <v>0.5208333333333334</v>
      </c>
      <c r="D30" s="224"/>
      <c r="E30" s="58"/>
      <c r="F30" s="233" t="str">
        <f>V8</f>
        <v>小山ウエストＪＦ</v>
      </c>
      <c r="G30" s="233"/>
      <c r="H30" s="233"/>
      <c r="I30" s="233"/>
      <c r="J30" s="233"/>
      <c r="K30" s="233"/>
      <c r="L30" s="226">
        <f>N30+N31</f>
        <v>0</v>
      </c>
      <c r="M30" s="227" t="s">
        <v>31</v>
      </c>
      <c r="N30" s="61">
        <v>0</v>
      </c>
      <c r="O30" s="61" t="s">
        <v>32</v>
      </c>
      <c r="P30" s="61">
        <v>0</v>
      </c>
      <c r="Q30" s="228" t="s">
        <v>33</v>
      </c>
      <c r="R30" s="229">
        <f>P30+P31</f>
        <v>0</v>
      </c>
      <c r="S30" s="233" t="str">
        <f>Z8</f>
        <v>鹿沼東光ＦＣ</v>
      </c>
      <c r="T30" s="233"/>
      <c r="U30" s="233"/>
      <c r="V30" s="233"/>
      <c r="W30" s="233"/>
      <c r="X30" s="233"/>
      <c r="Y30" s="58"/>
      <c r="Z30" s="231" t="s">
        <v>23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E31" s="58"/>
      <c r="F31" s="233"/>
      <c r="G31" s="233"/>
      <c r="H31" s="233"/>
      <c r="I31" s="233"/>
      <c r="J31" s="233"/>
      <c r="K31" s="233"/>
      <c r="L31" s="226"/>
      <c r="M31" s="227"/>
      <c r="N31" s="61">
        <v>0</v>
      </c>
      <c r="O31" s="61" t="s">
        <v>32</v>
      </c>
      <c r="P31" s="61">
        <v>0</v>
      </c>
      <c r="Q31" s="228"/>
      <c r="R31" s="229"/>
      <c r="S31" s="233"/>
      <c r="T31" s="233"/>
      <c r="U31" s="233"/>
      <c r="V31" s="233"/>
      <c r="W31" s="233"/>
      <c r="X31" s="233"/>
      <c r="Y31" s="58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E32" s="58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Y32" s="58"/>
      <c r="Z32" s="14"/>
      <c r="AA32" s="14"/>
      <c r="AB32" s="14"/>
      <c r="AC32" s="14"/>
      <c r="AD32" s="14"/>
    </row>
    <row r="33" spans="2:30" ht="24.75" customHeight="1">
      <c r="B33" s="207" t="s">
        <v>54</v>
      </c>
      <c r="C33" s="224">
        <v>0.548611111111111</v>
      </c>
      <c r="D33" s="224"/>
      <c r="E33" s="58"/>
      <c r="F33" s="230" t="str">
        <f>C8</f>
        <v>ＦＣ　Ｒｉｓｏ</v>
      </c>
      <c r="G33" s="230"/>
      <c r="H33" s="230"/>
      <c r="I33" s="230"/>
      <c r="J33" s="230"/>
      <c r="K33" s="230"/>
      <c r="L33" s="226">
        <f>N33+N34</f>
        <v>2</v>
      </c>
      <c r="M33" s="227" t="s">
        <v>31</v>
      </c>
      <c r="N33" s="61">
        <v>1</v>
      </c>
      <c r="O33" s="61" t="s">
        <v>32</v>
      </c>
      <c r="P33" s="61">
        <v>0</v>
      </c>
      <c r="Q33" s="228" t="s">
        <v>33</v>
      </c>
      <c r="R33" s="229">
        <f>P33+P34</f>
        <v>1</v>
      </c>
      <c r="S33" s="225" t="str">
        <f>K8</f>
        <v>ＳＡＫＵＲＡ　FＣ　Jｒ</v>
      </c>
      <c r="T33" s="225"/>
      <c r="U33" s="225"/>
      <c r="V33" s="225"/>
      <c r="W33" s="225"/>
      <c r="X33" s="225"/>
      <c r="Y33" s="58"/>
      <c r="Z33" s="231" t="s">
        <v>24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E34" s="58"/>
      <c r="F34" s="230"/>
      <c r="G34" s="230"/>
      <c r="H34" s="230"/>
      <c r="I34" s="230"/>
      <c r="J34" s="230"/>
      <c r="K34" s="230"/>
      <c r="L34" s="226"/>
      <c r="M34" s="227"/>
      <c r="N34" s="61">
        <v>1</v>
      </c>
      <c r="O34" s="61" t="s">
        <v>32</v>
      </c>
      <c r="P34" s="61">
        <v>1</v>
      </c>
      <c r="Q34" s="228"/>
      <c r="R34" s="229"/>
      <c r="S34" s="225"/>
      <c r="T34" s="225"/>
      <c r="U34" s="225"/>
      <c r="V34" s="225"/>
      <c r="W34" s="225"/>
      <c r="X34" s="225"/>
      <c r="Y34" s="58"/>
      <c r="Z34" s="231"/>
      <c r="AA34" s="231"/>
      <c r="AB34" s="231"/>
      <c r="AC34" s="231"/>
      <c r="AD34" s="231"/>
    </row>
    <row r="35" spans="3:30" ht="24.75" customHeight="1">
      <c r="C35" s="66"/>
      <c r="D35" s="66"/>
      <c r="E35" s="58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Y35" s="58"/>
      <c r="Z35" s="56"/>
      <c r="AA35" s="56"/>
      <c r="AB35" s="56"/>
      <c r="AC35" s="56"/>
      <c r="AD35" s="56"/>
    </row>
    <row r="36" spans="2:30" ht="24.75" customHeight="1">
      <c r="B36" s="207" t="s">
        <v>55</v>
      </c>
      <c r="C36" s="224">
        <v>0.576388888888889</v>
      </c>
      <c r="D36" s="224"/>
      <c r="E36" s="58"/>
      <c r="F36" s="230" t="str">
        <f>R8</f>
        <v>御厨フットボールクラブ</v>
      </c>
      <c r="G36" s="230"/>
      <c r="H36" s="230"/>
      <c r="I36" s="230"/>
      <c r="J36" s="230"/>
      <c r="K36" s="230"/>
      <c r="L36" s="226">
        <f>N36+N37</f>
        <v>5</v>
      </c>
      <c r="M36" s="227" t="s">
        <v>31</v>
      </c>
      <c r="N36" s="61">
        <v>4</v>
      </c>
      <c r="O36" s="61" t="s">
        <v>32</v>
      </c>
      <c r="P36" s="61">
        <v>0</v>
      </c>
      <c r="Q36" s="228" t="s">
        <v>33</v>
      </c>
      <c r="R36" s="229">
        <f>P36+P37</f>
        <v>0</v>
      </c>
      <c r="S36" s="225" t="str">
        <f>Z8</f>
        <v>鹿沼東光ＦＣ</v>
      </c>
      <c r="T36" s="225"/>
      <c r="U36" s="225"/>
      <c r="V36" s="225"/>
      <c r="W36" s="225"/>
      <c r="X36" s="225"/>
      <c r="Y36" s="58"/>
      <c r="Z36" s="231" t="s">
        <v>25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E37" s="58"/>
      <c r="F37" s="230"/>
      <c r="G37" s="230"/>
      <c r="H37" s="230"/>
      <c r="I37" s="230"/>
      <c r="J37" s="230"/>
      <c r="K37" s="230"/>
      <c r="L37" s="226"/>
      <c r="M37" s="227"/>
      <c r="N37" s="61">
        <v>1</v>
      </c>
      <c r="O37" s="61" t="s">
        <v>32</v>
      </c>
      <c r="P37" s="61">
        <v>0</v>
      </c>
      <c r="Q37" s="228"/>
      <c r="R37" s="229"/>
      <c r="S37" s="225"/>
      <c r="T37" s="225"/>
      <c r="U37" s="225"/>
      <c r="V37" s="225"/>
      <c r="W37" s="225"/>
      <c r="X37" s="225"/>
      <c r="Y37" s="58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E38" s="58"/>
      <c r="F38" s="64"/>
      <c r="G38" s="64"/>
      <c r="H38" s="64"/>
      <c r="I38" s="64"/>
      <c r="J38" s="64"/>
      <c r="K38" s="64"/>
      <c r="L38" s="59"/>
      <c r="M38" s="60"/>
      <c r="N38" s="61"/>
      <c r="O38" s="61"/>
      <c r="P38" s="61"/>
      <c r="Q38" s="62"/>
      <c r="R38" s="63"/>
      <c r="S38" s="64"/>
      <c r="T38" s="64"/>
      <c r="U38" s="64"/>
      <c r="V38" s="64"/>
      <c r="W38" s="64"/>
      <c r="X38" s="64"/>
      <c r="Y38" s="58"/>
      <c r="Z38" s="65"/>
      <c r="AA38" s="65"/>
      <c r="AB38" s="65"/>
      <c r="AC38" s="65"/>
      <c r="AD38" s="65"/>
    </row>
    <row r="39" spans="2:30" ht="24.75" customHeight="1">
      <c r="B39" s="13"/>
      <c r="C39" s="57"/>
      <c r="D39" s="57"/>
      <c r="E39" s="58"/>
      <c r="F39" s="64"/>
      <c r="G39" s="64"/>
      <c r="H39" s="64"/>
      <c r="I39" s="64"/>
      <c r="J39" s="64"/>
      <c r="K39" s="64"/>
      <c r="L39" s="59"/>
      <c r="M39" s="60"/>
      <c r="N39" s="61"/>
      <c r="O39" s="61"/>
      <c r="P39" s="61"/>
      <c r="Q39" s="62"/>
      <c r="R39" s="63"/>
      <c r="S39" s="64"/>
      <c r="T39" s="64"/>
      <c r="U39" s="64"/>
      <c r="V39" s="64"/>
      <c r="W39" s="64"/>
      <c r="X39" s="64"/>
      <c r="Y39" s="58"/>
      <c r="Z39" s="65"/>
      <c r="AA39" s="65"/>
      <c r="AB39" s="65"/>
      <c r="AC39" s="65"/>
      <c r="AD39" s="65"/>
    </row>
    <row r="40" spans="3:25" ht="24.75" customHeight="1">
      <c r="C40" s="66"/>
      <c r="D40" s="66"/>
      <c r="E40" s="58"/>
      <c r="F40" s="64"/>
      <c r="G40" s="64"/>
      <c r="H40" s="64"/>
      <c r="I40" s="64"/>
      <c r="J40" s="67"/>
      <c r="K40" s="67"/>
      <c r="L40" s="59"/>
      <c r="M40" s="70"/>
      <c r="N40" s="61"/>
      <c r="O40" s="61"/>
      <c r="P40" s="61"/>
      <c r="Q40" s="71"/>
      <c r="R40" s="63"/>
      <c r="S40" s="64"/>
      <c r="T40" s="64"/>
      <c r="U40" s="64"/>
      <c r="V40" s="64"/>
      <c r="W40" s="67"/>
      <c r="X40" s="67"/>
      <c r="Y40" s="58"/>
    </row>
    <row r="41" spans="5:25" ht="24.75" customHeight="1"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9" ht="34.5" customHeight="1">
      <c r="A42" s="236" t="s">
        <v>3</v>
      </c>
      <c r="B42" s="237"/>
      <c r="C42" s="237"/>
      <c r="D42" s="238"/>
      <c r="E42" s="242" t="str">
        <f>A44</f>
        <v>ＦＣ　Ｒｉｓｏ</v>
      </c>
      <c r="F42" s="243"/>
      <c r="G42" s="242" t="str">
        <f>A46</f>
        <v>野原グランディオスＦＣ</v>
      </c>
      <c r="H42" s="243"/>
      <c r="I42" s="242" t="str">
        <f>A48</f>
        <v>ＳＡＫＵＲＡ　FＣ　Jｒ</v>
      </c>
      <c r="J42" s="243"/>
      <c r="K42" s="234" t="s">
        <v>26</v>
      </c>
      <c r="L42" s="246" t="s">
        <v>27</v>
      </c>
      <c r="M42" s="234" t="s">
        <v>28</v>
      </c>
      <c r="N42" s="234" t="s">
        <v>29</v>
      </c>
      <c r="O42" s="58"/>
      <c r="P42" s="269" t="s">
        <v>74</v>
      </c>
      <c r="Q42" s="270"/>
      <c r="R42" s="270"/>
      <c r="S42" s="271"/>
      <c r="T42" s="254" t="str">
        <f>P44</f>
        <v>御厨フットボールクラブ</v>
      </c>
      <c r="U42" s="255"/>
      <c r="V42" s="254" t="str">
        <f>P46</f>
        <v>小山ウエストＪＦ</v>
      </c>
      <c r="W42" s="255"/>
      <c r="X42" s="254" t="str">
        <f>P48</f>
        <v>鹿沼東光ＦＣ</v>
      </c>
      <c r="Y42" s="255"/>
      <c r="Z42" s="258" t="s">
        <v>26</v>
      </c>
      <c r="AA42" s="281" t="s">
        <v>27</v>
      </c>
      <c r="AB42" s="258" t="s">
        <v>28</v>
      </c>
      <c r="AC42" s="258" t="s">
        <v>29</v>
      </c>
    </row>
    <row r="43" spans="1:29" ht="34.5" customHeight="1">
      <c r="A43" s="239"/>
      <c r="B43" s="240"/>
      <c r="C43" s="240"/>
      <c r="D43" s="241"/>
      <c r="E43" s="244"/>
      <c r="F43" s="245"/>
      <c r="G43" s="244"/>
      <c r="H43" s="245"/>
      <c r="I43" s="244"/>
      <c r="J43" s="245"/>
      <c r="K43" s="235"/>
      <c r="L43" s="247"/>
      <c r="M43" s="235"/>
      <c r="N43" s="235"/>
      <c r="O43" s="58"/>
      <c r="P43" s="272"/>
      <c r="Q43" s="273"/>
      <c r="R43" s="273"/>
      <c r="S43" s="274"/>
      <c r="T43" s="256"/>
      <c r="U43" s="257"/>
      <c r="V43" s="256"/>
      <c r="W43" s="257"/>
      <c r="X43" s="256"/>
      <c r="Y43" s="257"/>
      <c r="Z43" s="259"/>
      <c r="AA43" s="282"/>
      <c r="AB43" s="259"/>
      <c r="AC43" s="259"/>
    </row>
    <row r="44" spans="1:29" ht="24.75" customHeight="1">
      <c r="A44" s="302" t="str">
        <f>C8</f>
        <v>ＦＣ　Ｒｉｓｏ</v>
      </c>
      <c r="B44" s="303"/>
      <c r="C44" s="303"/>
      <c r="D44" s="304"/>
      <c r="E44" s="73"/>
      <c r="F44" s="74"/>
      <c r="G44" s="73">
        <f>L21</f>
        <v>0</v>
      </c>
      <c r="H44" s="74">
        <f>R21</f>
        <v>2</v>
      </c>
      <c r="I44" s="73">
        <f>L33</f>
        <v>2</v>
      </c>
      <c r="J44" s="74">
        <f>R33</f>
        <v>1</v>
      </c>
      <c r="K44" s="260">
        <f>IF(G44&gt;H44,3,IF(G44=H44,1))+IF(I44&gt;J44,3,IF(I44=J44,1))</f>
        <v>3</v>
      </c>
      <c r="L44" s="262">
        <v>-1</v>
      </c>
      <c r="M44" s="262">
        <v>2</v>
      </c>
      <c r="N44" s="265">
        <v>2</v>
      </c>
      <c r="O44" s="58"/>
      <c r="P44" s="289" t="str">
        <f>R8</f>
        <v>御厨フットボールクラブ</v>
      </c>
      <c r="Q44" s="290"/>
      <c r="R44" s="290"/>
      <c r="S44" s="291"/>
      <c r="T44" s="126"/>
      <c r="U44" s="127"/>
      <c r="V44" s="126">
        <f>L24</f>
        <v>5</v>
      </c>
      <c r="W44" s="127">
        <f>R24</f>
        <v>2</v>
      </c>
      <c r="X44" s="126">
        <f>L36</f>
        <v>5</v>
      </c>
      <c r="Y44" s="127">
        <f>R36</f>
        <v>0</v>
      </c>
      <c r="Z44" s="296">
        <f>IF(V44&gt;W44,3,IF(V44=W44,1))+IF(X44&gt;Y44,3,IF(X44=Y44,1))</f>
        <v>6</v>
      </c>
      <c r="AA44" s="298">
        <v>8</v>
      </c>
      <c r="AB44" s="298">
        <v>10</v>
      </c>
      <c r="AC44" s="312" t="s">
        <v>168</v>
      </c>
    </row>
    <row r="45" spans="1:29" ht="24.75" customHeight="1">
      <c r="A45" s="305"/>
      <c r="B45" s="306"/>
      <c r="C45" s="306"/>
      <c r="D45" s="307"/>
      <c r="E45" s="279"/>
      <c r="F45" s="280"/>
      <c r="G45" s="279" t="str">
        <f>IF(G44&gt;H44,"○",IF(G44&lt;H44,"×",IF(G44=H44,"△")))</f>
        <v>×</v>
      </c>
      <c r="H45" s="280"/>
      <c r="I45" s="279" t="str">
        <f>IF(I44&gt;J44,"○",IF(I44&lt;J44,"×",IF(I44=J44,"△")))</f>
        <v>○</v>
      </c>
      <c r="J45" s="280"/>
      <c r="K45" s="261"/>
      <c r="L45" s="263"/>
      <c r="M45" s="264"/>
      <c r="N45" s="266"/>
      <c r="O45" s="58"/>
      <c r="P45" s="292"/>
      <c r="Q45" s="293"/>
      <c r="R45" s="293"/>
      <c r="S45" s="294"/>
      <c r="T45" s="287"/>
      <c r="U45" s="288"/>
      <c r="V45" s="287" t="str">
        <f>IF(V44&gt;W44,"○",IF(V44&lt;W44,"×",IF(V44=W44,"△")))</f>
        <v>○</v>
      </c>
      <c r="W45" s="288"/>
      <c r="X45" s="287" t="str">
        <f>IF(X44&gt;Y44,"○",IF(X44&lt;Y44,"×",IF(X44=Y44,"△")))</f>
        <v>○</v>
      </c>
      <c r="Y45" s="288"/>
      <c r="Z45" s="297"/>
      <c r="AA45" s="299"/>
      <c r="AB45" s="299"/>
      <c r="AC45" s="313"/>
    </row>
    <row r="46" spans="1:29" ht="24.75" customHeight="1">
      <c r="A46" s="289" t="str">
        <f>G8</f>
        <v>野原グランディオスＦＣ</v>
      </c>
      <c r="B46" s="290"/>
      <c r="C46" s="290"/>
      <c r="D46" s="291"/>
      <c r="E46" s="115">
        <f>R21</f>
        <v>2</v>
      </c>
      <c r="F46" s="114">
        <f>L21</f>
        <v>0</v>
      </c>
      <c r="G46" s="115"/>
      <c r="H46" s="114"/>
      <c r="I46" s="115">
        <f>L27</f>
        <v>0</v>
      </c>
      <c r="J46" s="114">
        <f>R27</f>
        <v>0</v>
      </c>
      <c r="K46" s="296">
        <f>IF(E46&gt;F46,3,IF(E46=F46,1))+IF(I46&gt;J46,3,IF(I46=J46,1))</f>
        <v>4</v>
      </c>
      <c r="L46" s="309">
        <v>2</v>
      </c>
      <c r="M46" s="298">
        <v>2</v>
      </c>
      <c r="N46" s="283" t="s">
        <v>168</v>
      </c>
      <c r="O46" s="58"/>
      <c r="P46" s="248" t="str">
        <f>V8</f>
        <v>小山ウエストＪＦ</v>
      </c>
      <c r="Q46" s="249"/>
      <c r="R46" s="249"/>
      <c r="S46" s="250"/>
      <c r="T46" s="77">
        <f>R24</f>
        <v>2</v>
      </c>
      <c r="U46" s="76">
        <f>L24</f>
        <v>5</v>
      </c>
      <c r="V46" s="77"/>
      <c r="W46" s="76"/>
      <c r="X46" s="75">
        <f>L30</f>
        <v>0</v>
      </c>
      <c r="Y46" s="76">
        <f>R30</f>
        <v>0</v>
      </c>
      <c r="Z46" s="267">
        <f>IF(T46&gt;U46,3,IF(T46=U46,1))+IF(X46&gt;Y46,3,IF(X46=Y46,1))</f>
        <v>1</v>
      </c>
      <c r="AA46" s="277">
        <v>-3</v>
      </c>
      <c r="AB46" s="277">
        <v>2</v>
      </c>
      <c r="AC46" s="300">
        <v>2</v>
      </c>
    </row>
    <row r="47" spans="1:29" ht="24.75" customHeight="1">
      <c r="A47" s="292"/>
      <c r="B47" s="293"/>
      <c r="C47" s="293"/>
      <c r="D47" s="294"/>
      <c r="E47" s="287" t="str">
        <f>IF(E46&gt;F46,"○",IF(E46&lt;F46,"×",IF(E46=F46,"△")))</f>
        <v>○</v>
      </c>
      <c r="F47" s="288"/>
      <c r="G47" s="287"/>
      <c r="H47" s="288"/>
      <c r="I47" s="287" t="str">
        <f>IF(I46&gt;J46,"○",IF(I46&lt;J46,"×",IF(I46=J46,"△")))</f>
        <v>△</v>
      </c>
      <c r="J47" s="288"/>
      <c r="K47" s="297"/>
      <c r="L47" s="299"/>
      <c r="M47" s="299"/>
      <c r="N47" s="284"/>
      <c r="O47" s="58"/>
      <c r="P47" s="251"/>
      <c r="Q47" s="252"/>
      <c r="R47" s="252"/>
      <c r="S47" s="253"/>
      <c r="T47" s="279" t="str">
        <f>IF(T46&gt;U46,"○",IF(T46&lt;U46,"×",IF(T46=U46,"△")))</f>
        <v>×</v>
      </c>
      <c r="U47" s="280"/>
      <c r="V47" s="279"/>
      <c r="W47" s="280"/>
      <c r="X47" s="279" t="str">
        <f>IF(X46&gt;Y46,"○",IF(X46&lt;Y46,"×",IF(X46=Y46,"△")))</f>
        <v>△</v>
      </c>
      <c r="Y47" s="280"/>
      <c r="Z47" s="268"/>
      <c r="AA47" s="278"/>
      <c r="AB47" s="278"/>
      <c r="AC47" s="301"/>
    </row>
    <row r="48" spans="1:29" ht="24.75" customHeight="1">
      <c r="A48" s="302" t="str">
        <f>K8</f>
        <v>ＳＡＫＵＲＡ　FＣ　Jｒ</v>
      </c>
      <c r="B48" s="303"/>
      <c r="C48" s="303"/>
      <c r="D48" s="304"/>
      <c r="E48" s="75">
        <f>R33</f>
        <v>1</v>
      </c>
      <c r="F48" s="76">
        <f>L33</f>
        <v>2</v>
      </c>
      <c r="G48" s="78">
        <f>R27</f>
        <v>0</v>
      </c>
      <c r="H48" s="79">
        <f>L27</f>
        <v>0</v>
      </c>
      <c r="I48" s="75"/>
      <c r="J48" s="76"/>
      <c r="K48" s="260">
        <f>IF(E48&gt;F48,3,IF(E48=F48,1))+IF(G48&gt;H48,3,IF(G48=H48,1))</f>
        <v>1</v>
      </c>
      <c r="L48" s="262">
        <v>-1</v>
      </c>
      <c r="M48" s="295">
        <v>1</v>
      </c>
      <c r="N48" s="285">
        <v>3</v>
      </c>
      <c r="O48" s="58"/>
      <c r="P48" s="248" t="str">
        <f>Z8</f>
        <v>鹿沼東光ＦＣ</v>
      </c>
      <c r="Q48" s="249"/>
      <c r="R48" s="249"/>
      <c r="S48" s="250"/>
      <c r="T48" s="78">
        <f>R36</f>
        <v>0</v>
      </c>
      <c r="U48" s="79">
        <f>L36</f>
        <v>5</v>
      </c>
      <c r="V48" s="78">
        <f>R30</f>
        <v>0</v>
      </c>
      <c r="W48" s="79">
        <f>L30</f>
        <v>0</v>
      </c>
      <c r="X48" s="80"/>
      <c r="Y48" s="81"/>
      <c r="Z48" s="267">
        <f>IF(T48&gt;U48,3,IF(T48=U48,1))+IF(V48&gt;W48,3,IF(V48=W48,1))</f>
        <v>1</v>
      </c>
      <c r="AA48" s="277">
        <v>-5</v>
      </c>
      <c r="AB48" s="277">
        <v>0</v>
      </c>
      <c r="AC48" s="300">
        <v>3</v>
      </c>
    </row>
    <row r="49" spans="1:29" ht="24.75" customHeight="1">
      <c r="A49" s="305"/>
      <c r="B49" s="306"/>
      <c r="C49" s="306"/>
      <c r="D49" s="307"/>
      <c r="E49" s="279" t="str">
        <f>IF(E48&gt;F48,"○",IF(E48&lt;F48,"×",IF(E48=F48,"△")))</f>
        <v>×</v>
      </c>
      <c r="F49" s="280"/>
      <c r="G49" s="279" t="str">
        <f>IF(G48&gt;H48,"○",IF(G48&lt;H48,"×",IF(G48=H48,"△")))</f>
        <v>△</v>
      </c>
      <c r="H49" s="280"/>
      <c r="I49" s="279"/>
      <c r="J49" s="280"/>
      <c r="K49" s="261"/>
      <c r="L49" s="263"/>
      <c r="M49" s="263"/>
      <c r="N49" s="286"/>
      <c r="O49" s="58"/>
      <c r="P49" s="251"/>
      <c r="Q49" s="252"/>
      <c r="R49" s="252"/>
      <c r="S49" s="253"/>
      <c r="T49" s="279" t="str">
        <f>IF(T48&gt;U48,"○",IF(T48&lt;U48,"×",IF(T48=U48,"△")))</f>
        <v>×</v>
      </c>
      <c r="U49" s="280"/>
      <c r="V49" s="279" t="str">
        <f>IF(V48&gt;W48,"○",IF(V48&lt;W48,"×",IF(V48=W48,"△")))</f>
        <v>△</v>
      </c>
      <c r="W49" s="280"/>
      <c r="X49" s="279"/>
      <c r="Y49" s="280"/>
      <c r="Z49" s="268"/>
      <c r="AA49" s="278"/>
      <c r="AB49" s="278"/>
      <c r="AC49" s="301"/>
    </row>
    <row r="50" spans="5:25" ht="24.75" customHeight="1"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5:25" ht="13.5"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5:25" ht="13.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5:25" ht="13.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5:25" ht="13.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5:25" ht="13.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ht="13.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5:25" ht="13.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5:25" ht="13.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5:25" ht="13.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5:25" ht="13.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5:25" ht="13.5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5:25" ht="13.5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5:25" ht="13.5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5:25" ht="13.5"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5:25" ht="13.5"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5:25" ht="13.5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5:25" ht="13.5"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5:25" ht="13.5"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5:25" ht="13.5"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5:25" ht="13.5"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5:25" ht="13.5"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5:25" ht="13.5"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5:25" ht="13.5"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5:25" ht="13.5"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5:25" ht="13.5"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5:25" ht="13.5"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5:25" ht="13.5"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5:25" ht="13.5"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5:25" ht="13.5"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5:25" ht="13.5"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5:25" ht="13.5"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5:25" ht="13.5"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5:25" ht="13.5"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5:25" ht="13.5"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5:25" ht="13.5"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5:25" ht="13.5"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5:25" ht="13.5"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5:25" ht="13.5"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5:25" ht="13.5"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5:25" ht="13.5"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5:25" ht="13.5"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5:25" ht="13.5"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5:25" ht="13.5"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5:25" ht="13.5"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5:25" ht="13.5"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5:25" ht="13.5"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5:25" ht="13.5"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5:25" ht="13.5"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5:25" ht="13.5"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5:25" ht="13.5"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5:25" ht="13.5"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5:25" ht="13.5"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5:25" ht="13.5"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5:25" ht="13.5"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5:25" ht="13.5"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5:25" ht="13.5"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5:25" ht="13.5"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5:25" ht="13.5"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5:25" ht="13.5"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5:25" ht="13.5"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5:25" ht="13.5"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5:25" ht="13.5"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5:25" ht="13.5"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5:25" ht="13.5"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5:25" ht="13.5"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5:25" ht="13.5"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5:25" ht="13.5"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5:25" ht="13.5"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5:25" ht="13.5"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5:25" ht="13.5"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5:25" ht="13.5"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5:25" ht="13.5"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5:25" ht="13.5"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5:25" ht="13.5"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5:25" ht="13.5"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5:25" ht="13.5"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5:25" ht="13.5"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5:25" ht="13.5"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5:25" ht="13.5"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5:25" ht="13.5"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5:25" ht="13.5"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5:25" ht="13.5"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5:25" ht="13.5"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5:25" ht="13.5"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5:25" ht="13.5"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5:25" ht="13.5"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5:25" ht="13.5"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5:25" ht="13.5"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5:25" ht="13.5"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5:25" ht="13.5"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5:25" ht="13.5"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5:25" ht="13.5"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5:25" ht="13.5"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5:25" ht="13.5"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5:25" ht="13.5"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5:25" ht="13.5"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5:25" ht="13.5"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5:25" ht="13.5"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5:25" ht="13.5"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5:25" ht="13.5"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5:25" ht="13.5"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5:25" ht="13.5"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5:25" ht="13.5"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5:25" ht="13.5"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5:25" ht="13.5"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5:25" ht="13.5"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5:25" ht="13.5"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5:25" ht="13.5"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5:25" ht="13.5"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5:25" ht="13.5"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5:25" ht="13.5"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5:25" ht="13.5"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5:25" ht="13.5"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5:25" ht="13.5"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5:25" ht="13.5"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5:25" ht="13.5"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5:25" ht="13.5"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5:25" ht="13.5"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5:25" ht="13.5"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5:25" ht="13.5"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5:25" ht="13.5"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5:25" ht="13.5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5:25" ht="13.5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5:25" ht="13.5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5:25" ht="13.5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5:25" ht="13.5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5:25" ht="13.5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5:25" ht="13.5"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5:25" ht="13.5"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5:25" ht="13.5"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5:25" ht="13.5"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5:25" ht="13.5"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5:25" ht="13.5"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5:25" ht="13.5"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5:25" ht="13.5"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5:25" ht="13.5"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5:25" ht="13.5"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5:25" ht="13.5"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5:25" ht="13.5"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5:25" ht="13.5"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5:25" ht="13.5"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5:25" ht="13.5"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5:25" ht="13.5"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5:25" ht="13.5"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5:25" ht="13.5"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5:25" ht="13.5"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5:25" ht="13.5"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5:25" ht="13.5"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5:25" ht="13.5"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5:25" ht="13.5"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5:25" ht="13.5"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5:25" ht="13.5"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5:25" ht="13.5"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5:25" ht="13.5"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5:25" ht="13.5"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5:25" ht="13.5"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5:25" ht="13.5"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5:25" ht="13.5"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5:25" ht="13.5"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5:25" ht="13.5"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5:25" ht="13.5"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5:25" ht="13.5"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5:25" ht="13.5"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5:25" ht="13.5"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5:25" ht="13.5"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5:25" ht="13.5"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5:25" ht="13.5"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5:25" ht="13.5"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5:25" ht="13.5"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5:25" ht="13.5"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5:25" ht="13.5"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5:25" ht="13.5"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5:25" ht="13.5"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5:25" ht="13.5"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5:25" ht="13.5"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5:25" ht="13.5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5:25" ht="13.5"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5:25" ht="13.5"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5:25" ht="13.5"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5:25" ht="13.5"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5:25" ht="13.5"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5:25" ht="13.5"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5:25" ht="13.5"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5:25" ht="13.5"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5:25" ht="13.5"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5:25" ht="13.5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5:25" ht="13.5"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5:25" ht="13.5"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5:25" ht="13.5"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5:25" ht="13.5"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5:25" ht="13.5"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5:25" ht="13.5"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5:25" ht="13.5"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5:25" ht="13.5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5:25" ht="13.5"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5:25" ht="13.5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5:25" ht="13.5"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5:25" ht="13.5"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5:25" ht="13.5"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5:25" ht="13.5"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5:25" ht="13.5"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5:25" ht="13.5"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5:25" ht="13.5"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5:25" ht="13.5"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5:25" ht="13.5"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5:25" ht="13.5"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5:25" ht="13.5"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5:25" ht="13.5"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5:25" ht="13.5"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5:25" ht="13.5"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5:25" ht="13.5"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5:25" ht="13.5"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5:25" ht="13.5"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5:25" ht="13.5"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5:25" ht="13.5"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5:25" ht="13.5"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5:25" ht="13.5"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5:25" ht="13.5"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5:25" ht="13.5"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5:25" ht="13.5"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5:25" ht="13.5"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5:25" ht="13.5"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5:25" ht="13.5"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5:25" ht="13.5"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5:25" ht="13.5"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5:25" ht="13.5"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5:25" ht="13.5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5:25" ht="13.5"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5:25" ht="13.5"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5:25" ht="13.5"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5:25" ht="13.5"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5:25" ht="13.5"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5:25" ht="13.5"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5:25" ht="13.5"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5:25" ht="13.5"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5:25" ht="13.5"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5:25" ht="13.5"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5:25" ht="13.5"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5:25" ht="13.5"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5:25" ht="13.5"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5:25" ht="13.5"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5:25" ht="13.5"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5:25" ht="13.5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5:25" ht="13.5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5:25" ht="13.5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5:25" ht="13.5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5:25" ht="13.5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5:25" ht="13.5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5:25" ht="13.5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5:25" ht="13.5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5:25" ht="13.5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5:25" ht="13.5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5:25" ht="13.5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5:25" ht="13.5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5:25" ht="13.5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5:25" ht="13.5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5:25" ht="13.5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5:25" ht="13.5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5:25" ht="13.5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5:25" ht="13.5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5:25" ht="13.5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5:25" ht="13.5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5:25" ht="13.5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5:25" ht="13.5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5:25" ht="13.5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5:25" ht="13.5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5:25" ht="13.5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5:25" ht="13.5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5:25" ht="13.5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5:25" ht="13.5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5:25" ht="13.5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5:25" ht="13.5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5:25" ht="13.5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5:25" ht="13.5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5:25" ht="13.5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5:25" ht="13.5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5:25" ht="13.5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5:25" ht="13.5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5:25" ht="13.5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5:25" ht="13.5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5:25" ht="13.5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5:25" ht="13.5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5:25" ht="13.5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5:25" ht="13.5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5:25" ht="13.5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5:25" ht="13.5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5:25" ht="13.5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5:25" ht="13.5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5:25" ht="13.5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5:25" ht="13.5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5:25" ht="13.5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5:25" ht="13.5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5:25" ht="13.5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5:25" ht="13.5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5:25" ht="13.5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5:25" ht="13.5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5:25" ht="13.5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5:25" ht="13.5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5:25" ht="13.5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5:25" ht="13.5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5:25" ht="13.5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5:25" ht="13.5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5:25" ht="13.5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5:25" ht="13.5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5:25" ht="13.5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5:25" ht="13.5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5:25" ht="13.5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5:25" ht="13.5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5:25" ht="13.5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5:25" ht="13.5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5:25" ht="13.5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5:25" ht="13.5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5:25" ht="13.5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5:25" ht="13.5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5:25" ht="13.5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5:25" ht="13.5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5:25" ht="13.5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5:25" ht="13.5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5:25" ht="13.5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5:25" ht="13.5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5:25" ht="13.5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5:25" ht="13.5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5:25" ht="13.5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5:25" ht="13.5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5:25" ht="13.5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5:25" ht="13.5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5:25" ht="13.5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5:25" ht="13.5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5:25" ht="13.5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5:25" ht="13.5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5:25" ht="13.5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5:25" ht="13.5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5:25" ht="13.5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5:25" ht="13.5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5:25" ht="13.5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5:25" ht="13.5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5:25" ht="13.5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5:25" ht="13.5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5:25" ht="13.5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5:25" ht="13.5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5:25" ht="13.5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5:25" ht="13.5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5:25" ht="13.5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5:25" ht="13.5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5:25" ht="13.5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5:25" ht="13.5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5:25" ht="13.5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5:25" ht="13.5"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5:25" ht="13.5"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5:25" ht="13.5"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5:25" ht="13.5"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5:25" ht="13.5"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5:25" ht="13.5"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5:25" ht="13.5"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5:25" ht="13.5"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5:25" ht="13.5"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5:25" ht="13.5"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5:25" ht="13.5"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5:25" ht="13.5"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5:25" ht="13.5"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5:25" ht="13.5"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5:25" ht="13.5"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5:25" ht="13.5"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5:25" ht="13.5"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5:25" ht="13.5"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5:25" ht="13.5"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5:25" ht="13.5"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5:25" ht="13.5"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5:25" ht="13.5"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5:25" ht="13.5"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5:25" ht="13.5"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5:25" ht="13.5"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5:25" ht="13.5"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5:25" ht="13.5"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5:25" ht="13.5"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5:25" ht="13.5"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5:25" ht="13.5"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5:25" ht="13.5"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5:25" ht="13.5"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5:25" ht="13.5"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5:25" ht="13.5"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5:25" ht="13.5"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5:25" ht="13.5"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5:25" ht="13.5"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5:25" ht="13.5"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5:25" ht="13.5"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5:25" ht="13.5"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5:25" ht="13.5"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5:25" ht="13.5"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5:25" ht="13.5"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5:25" ht="13.5"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5:25" ht="13.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5:25" ht="13.5"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5:25" ht="13.5"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5:25" ht="13.5"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5:25" ht="13.5"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5:25" ht="13.5"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5:25" ht="13.5"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5:25" ht="13.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5:25" ht="13.5"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5:25" ht="13.5"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5:25" ht="13.5"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5:25" ht="13.5"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5:25" ht="13.5"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5:25" ht="13.5"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5:25" ht="13.5"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5:25" ht="13.5"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5:25" ht="13.5"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5:25" ht="13.5"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5:25" ht="13.5"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5:25" ht="13.5"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5:25" ht="13.5"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5:25" ht="13.5"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5:25" ht="13.5"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5:25" ht="13.5"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5:25" ht="13.5"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5:25" ht="13.5"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5:25" ht="13.5"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5:25" ht="13.5"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5:25" ht="13.5"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5:25" ht="13.5"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5:25" ht="13.5"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5:25" ht="13.5"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5:25" ht="13.5"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5:25" ht="13.5"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5:25" ht="13.5"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5:25" ht="13.5"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5:25" ht="13.5"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5:25" ht="13.5"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5:25" ht="13.5"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5:25" ht="13.5"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5:25" ht="13.5"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5:25" ht="13.5"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5:25" ht="13.5"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5:25" ht="13.5"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5:25" ht="13.5"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5:25" ht="13.5"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5:25" ht="13.5"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5:25" ht="13.5"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5:25" ht="13.5"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5:25" ht="13.5"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5:25" ht="13.5"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5:25" ht="13.5"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5:25" ht="13.5"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5:25" ht="13.5"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5:25" ht="13.5"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5:25" ht="13.5"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5:25" ht="13.5"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5:25" ht="13.5"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5:25" ht="13.5"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5:25" ht="13.5"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5:25" ht="13.5"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5:25" ht="13.5"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5:25" ht="13.5"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5:25" ht="13.5"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5:25" ht="13.5"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5:25" ht="13.5"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5:25" ht="13.5"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5:25" ht="13.5"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5:25" ht="13.5"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5:25" ht="13.5"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5:25" ht="13.5"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5:25" ht="13.5"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5:25" ht="13.5"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5:25" ht="13.5"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5:25" ht="13.5"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5:25" ht="13.5"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5:25" ht="13.5"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5:25" ht="13.5"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5:25" ht="13.5"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5:25" ht="13.5"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5:25" ht="13.5"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5:25" ht="13.5"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5:25" ht="13.5"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5:25" ht="13.5"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5:25" ht="13.5"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5:25" ht="13.5"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5:25" ht="13.5"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5:25" ht="13.5"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5:25" ht="13.5"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5:25" ht="13.5"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5:25" ht="13.5"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5:25" ht="13.5"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5:25" ht="13.5"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5:25" ht="13.5"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5:25" ht="13.5"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5:25" ht="13.5"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5:25" ht="13.5"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5:25" ht="13.5"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5:25" ht="13.5"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5:25" ht="13.5"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5:25" ht="13.5"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5:25" ht="13.5"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5:25" ht="13.5"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5:25" ht="13.5"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5:25" ht="13.5"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5:25" ht="13.5"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5:25" ht="13.5"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5:25" ht="13.5"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5:25" ht="13.5"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5:25" ht="13.5"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5:25" ht="13.5"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5:25" ht="13.5"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5:25" ht="13.5"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5:25" ht="13.5"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5:25" ht="13.5"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5:25" ht="13.5"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5:25" ht="13.5"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5:25" ht="13.5"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5:25" ht="13.5"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5:25" ht="13.5"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5:25" ht="13.5"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5:25" ht="13.5"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5:25" ht="13.5"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5:25" ht="13.5"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5:25" ht="13.5"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5:25" ht="13.5"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5:25" ht="13.5"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5:25" ht="13.5"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5:25" ht="13.5"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5:25" ht="13.5"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5:25" ht="13.5"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5:25" ht="13.5"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5:25" ht="13.5"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5:25" ht="13.5"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5:25" ht="13.5"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5:25" ht="13.5"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5:25" ht="13.5"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5:25" ht="13.5"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5:25" ht="13.5"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5:25" ht="13.5"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5:25" ht="13.5"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5:25" ht="13.5"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5:25" ht="13.5"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5:25" ht="13.5"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5:25" ht="13.5"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5:25" ht="13.5"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5:25" ht="13.5"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5:25" ht="13.5"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5:25" ht="13.5"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5:25" ht="13.5"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5:25" ht="13.5"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5:25" ht="13.5"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5:25" ht="13.5"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5:25" ht="13.5"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5:25" ht="13.5"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5:25" ht="13.5"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5:25" ht="13.5"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5:25" ht="13.5"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5:25" ht="13.5"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5:25" ht="13.5"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5:25" ht="13.5"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5:25" ht="13.5"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5:25" ht="13.5"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5:25" ht="13.5"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5:25" ht="13.5"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5:25" ht="13.5"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5:25" ht="13.5"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5:25" ht="13.5"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5:25" ht="13.5"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5:25" ht="13.5"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5:25" ht="13.5"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5:25" ht="13.5"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5:25" ht="13.5"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5:25" ht="13.5"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5:25" ht="13.5"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5:25" ht="13.5"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5:25" ht="13.5"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5:25" ht="13.5"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5:25" ht="13.5"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5:25" ht="13.5"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5:25" ht="13.5"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5:25" ht="13.5"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5:25" ht="13.5"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5:25" ht="13.5"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5:25" ht="13.5"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5:25" ht="13.5"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5:25" ht="13.5"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5:25" ht="13.5"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5:25" ht="13.5"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5:25" ht="13.5"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5:25" ht="13.5"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5:25" ht="13.5"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5:25" ht="13.5"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5:25" ht="13.5"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5:25" ht="13.5"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5:25" ht="13.5"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5:25" ht="13.5"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5:25" ht="13.5"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5:25" ht="13.5"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5:25" ht="13.5"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5:25" ht="13.5"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5:25" ht="13.5"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5:25" ht="13.5"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5:25" ht="13.5"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5:25" ht="13.5"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5:25" ht="13.5"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5:25" ht="13.5"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5:25" ht="13.5"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5:25" ht="13.5"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5:25" ht="13.5"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5:25" ht="13.5"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5:25" ht="13.5"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5:25" ht="13.5"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5:25" ht="13.5"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5:25" ht="13.5"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5:25" ht="13.5"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5:25" ht="13.5"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5:25" ht="13.5"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  <row r="660" spans="5:25" ht="13.5"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</row>
    <row r="661" spans="5:25" ht="13.5"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</row>
    <row r="662" spans="5:25" ht="13.5"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</row>
    <row r="663" spans="5:25" ht="13.5"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</row>
    <row r="664" spans="5:25" ht="13.5"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</row>
    <row r="665" spans="5:25" ht="13.5"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</row>
    <row r="666" spans="5:25" ht="13.5"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</row>
    <row r="667" spans="5:25" ht="13.5"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</row>
    <row r="668" spans="5:25" ht="13.5"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</row>
    <row r="669" spans="5:25" ht="13.5"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</row>
    <row r="670" spans="5:25" ht="13.5"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</row>
    <row r="671" spans="5:25" ht="13.5"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</row>
    <row r="672" spans="5:25" ht="13.5"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</row>
    <row r="673" spans="5:25" ht="13.5"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</row>
    <row r="674" spans="5:25" ht="13.5"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</row>
    <row r="675" spans="5:25" ht="13.5"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</row>
    <row r="676" spans="5:25" ht="13.5"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</row>
    <row r="677" spans="5:25" ht="13.5"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</row>
    <row r="678" spans="5:25" ht="13.5"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</row>
    <row r="679" spans="5:25" ht="13.5"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</row>
    <row r="680" spans="5:25" ht="13.5"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</row>
    <row r="681" spans="5:25" ht="13.5"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</row>
    <row r="682" spans="5:25" ht="13.5"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</row>
    <row r="683" spans="5:25" ht="13.5"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</row>
    <row r="684" spans="5:25" ht="13.5"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</row>
    <row r="685" spans="5:25" ht="13.5"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</row>
    <row r="686" spans="5:25" ht="13.5"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</row>
    <row r="687" spans="5:25" ht="13.5"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</row>
    <row r="688" spans="5:25" ht="13.5"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</row>
    <row r="689" spans="5:25" ht="13.5"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</row>
    <row r="690" spans="5:25" ht="13.5"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</row>
    <row r="691" spans="5:25" ht="13.5"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</row>
    <row r="692" spans="5:25" ht="13.5"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</row>
    <row r="693" spans="5:25" ht="13.5"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</row>
    <row r="694" spans="5:25" ht="13.5"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</row>
    <row r="695" spans="5:25" ht="13.5"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</row>
    <row r="696" spans="5:25" ht="13.5"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</row>
    <row r="697" spans="5:25" ht="13.5"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</row>
    <row r="698" spans="5:25" ht="13.5"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</row>
    <row r="699" spans="5:25" ht="13.5"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</row>
    <row r="700" spans="5:25" ht="13.5"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5:25" ht="13.5"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</row>
    <row r="702" spans="5:25" ht="13.5"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</row>
    <row r="703" spans="5:25" ht="13.5"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</row>
    <row r="704" spans="5:25" ht="13.5"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</row>
    <row r="705" spans="5:25" ht="13.5"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</row>
    <row r="706" spans="5:25" ht="13.5"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</row>
    <row r="707" spans="5:25" ht="13.5"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</row>
    <row r="708" spans="5:25" ht="13.5"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</row>
    <row r="709" spans="5:25" ht="13.5"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</row>
    <row r="710" spans="5:25" ht="13.5"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</row>
    <row r="711" spans="5:25" ht="13.5"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</row>
    <row r="712" spans="5:25" ht="13.5"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</row>
    <row r="713" spans="5:25" ht="13.5"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</row>
    <row r="714" spans="5:25" ht="13.5"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</row>
    <row r="715" spans="5:25" ht="13.5"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</row>
    <row r="716" spans="5:25" ht="13.5"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</row>
    <row r="717" spans="5:25" ht="13.5"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</row>
    <row r="718" spans="5:25" ht="13.5"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</row>
    <row r="719" spans="5:25" ht="13.5"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</row>
    <row r="720" spans="5:25" ht="13.5"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</row>
    <row r="721" spans="5:25" ht="13.5"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</row>
    <row r="722" spans="5:25" ht="13.5"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</row>
    <row r="723" spans="5:25" ht="13.5"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</row>
    <row r="724" spans="5:25" ht="13.5"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</row>
    <row r="725" spans="5:25" ht="13.5"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</row>
    <row r="726" spans="5:25" ht="13.5"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</row>
    <row r="727" spans="5:25" ht="13.5"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</row>
    <row r="728" spans="5:25" ht="13.5"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</row>
    <row r="729" spans="5:25" ht="13.5"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</row>
    <row r="730" spans="5:25" ht="13.5"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</row>
    <row r="731" spans="5:25" ht="13.5"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</row>
    <row r="732" spans="5:25" ht="13.5"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</row>
    <row r="733" spans="5:25" ht="13.5"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</row>
    <row r="734" spans="5:25" ht="13.5"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</row>
    <row r="735" spans="5:25" ht="13.5"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</row>
    <row r="736" spans="5:25" ht="13.5"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</row>
    <row r="737" spans="5:25" ht="13.5"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</row>
    <row r="738" spans="5:25" ht="13.5"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</row>
    <row r="739" spans="5:25" ht="13.5"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</row>
    <row r="740" spans="5:25" ht="13.5"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</row>
    <row r="741" spans="5:25" ht="13.5"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</row>
    <row r="742" spans="5:25" ht="13.5"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</row>
    <row r="743" spans="5:25" ht="13.5"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</row>
    <row r="744" spans="5:25" ht="13.5"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</row>
    <row r="745" spans="5:25" ht="13.5"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</row>
    <row r="746" spans="5:25" ht="13.5"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</row>
    <row r="747" spans="5:25" ht="13.5"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</row>
    <row r="748" spans="5:25" ht="13.5"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</row>
    <row r="749" spans="5:25" ht="13.5"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</row>
    <row r="750" spans="5:25" ht="13.5"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</row>
    <row r="751" spans="5:25" ht="13.5"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</row>
    <row r="752" spans="5:25" ht="13.5"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</row>
    <row r="753" spans="5:25" ht="13.5"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</row>
    <row r="754" spans="5:25" ht="13.5"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</row>
    <row r="755" spans="5:25" ht="13.5"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5:25" ht="13.5"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</row>
    <row r="757" spans="5:25" ht="13.5"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</row>
    <row r="758" spans="5:25" ht="13.5"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</row>
    <row r="759" spans="5:25" ht="13.5"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</row>
    <row r="760" spans="5:25" ht="13.5"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</row>
    <row r="761" spans="5:25" ht="13.5"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</row>
    <row r="762" spans="5:25" ht="13.5"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</row>
    <row r="763" spans="5:25" ht="13.5"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</row>
    <row r="764" spans="5:25" ht="13.5"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</row>
    <row r="765" spans="5:25" ht="13.5"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</row>
    <row r="766" spans="5:25" ht="13.5"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</row>
    <row r="767" spans="5:25" ht="13.5"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</row>
    <row r="768" spans="5:25" ht="13.5"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</row>
    <row r="769" spans="5:25" ht="13.5"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</row>
    <row r="770" spans="5:25" ht="13.5"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</row>
    <row r="771" spans="5:25" ht="13.5"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</row>
    <row r="772" spans="5:25" ht="13.5"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</row>
    <row r="773" spans="5:25" ht="13.5"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</row>
    <row r="774" spans="5:25" ht="13.5"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</row>
    <row r="775" spans="5:25" ht="13.5"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</row>
    <row r="776" spans="5:25" ht="13.5"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</row>
    <row r="777" spans="5:25" ht="13.5"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</row>
  </sheetData>
  <sheetProtection/>
  <mergeCells count="138">
    <mergeCell ref="G42:H43"/>
    <mergeCell ref="E49:F49"/>
    <mergeCell ref="R7:S7"/>
    <mergeCell ref="V7:W7"/>
    <mergeCell ref="Z7:AA7"/>
    <mergeCell ref="R8:S18"/>
    <mergeCell ref="V8:W18"/>
    <mergeCell ref="Z8:AA18"/>
    <mergeCell ref="L48:L49"/>
    <mergeCell ref="M48:M49"/>
    <mergeCell ref="A44:D45"/>
    <mergeCell ref="A46:D47"/>
    <mergeCell ref="A48:D49"/>
    <mergeCell ref="K7:L7"/>
    <mergeCell ref="K8:L18"/>
    <mergeCell ref="G47:H47"/>
    <mergeCell ref="I47:J47"/>
    <mergeCell ref="E42:F43"/>
    <mergeCell ref="L46:L47"/>
    <mergeCell ref="E47:F47"/>
    <mergeCell ref="AB48:AB49"/>
    <mergeCell ref="AC46:AC47"/>
    <mergeCell ref="V47:W47"/>
    <mergeCell ref="X47:Y47"/>
    <mergeCell ref="AC48:AC49"/>
    <mergeCell ref="Z48:Z49"/>
    <mergeCell ref="AA48:AA49"/>
    <mergeCell ref="V49:W49"/>
    <mergeCell ref="X49:Y49"/>
    <mergeCell ref="AA46:AA47"/>
    <mergeCell ref="M46:M47"/>
    <mergeCell ref="P46:S47"/>
    <mergeCell ref="T47:U47"/>
    <mergeCell ref="G49:H49"/>
    <mergeCell ref="N48:N49"/>
    <mergeCell ref="I49:J49"/>
    <mergeCell ref="T49:U49"/>
    <mergeCell ref="P48:S49"/>
    <mergeCell ref="K48:K49"/>
    <mergeCell ref="K46:K47"/>
    <mergeCell ref="X42:Y43"/>
    <mergeCell ref="Z42:Z43"/>
    <mergeCell ref="AA42:AA43"/>
    <mergeCell ref="AB42:AB43"/>
    <mergeCell ref="T42:U43"/>
    <mergeCell ref="N46:N47"/>
    <mergeCell ref="Z46:Z47"/>
    <mergeCell ref="X45:Y45"/>
    <mergeCell ref="P44:S45"/>
    <mergeCell ref="AB46:AB47"/>
    <mergeCell ref="AA44:AA45"/>
    <mergeCell ref="AB44:AB45"/>
    <mergeCell ref="E45:F45"/>
    <mergeCell ref="G45:H45"/>
    <mergeCell ref="I45:J45"/>
    <mergeCell ref="T45:U45"/>
    <mergeCell ref="V42:W43"/>
    <mergeCell ref="AC42:AC43"/>
    <mergeCell ref="K44:K45"/>
    <mergeCell ref="L44:L45"/>
    <mergeCell ref="M44:M45"/>
    <mergeCell ref="N44:N45"/>
    <mergeCell ref="Z44:Z45"/>
    <mergeCell ref="P42:S43"/>
    <mergeCell ref="AC44:AC45"/>
    <mergeCell ref="V45:W45"/>
    <mergeCell ref="N42:N43"/>
    <mergeCell ref="B36:B37"/>
    <mergeCell ref="C36:D37"/>
    <mergeCell ref="F36:K37"/>
    <mergeCell ref="L36:L37"/>
    <mergeCell ref="A42:D43"/>
    <mergeCell ref="I42:J43"/>
    <mergeCell ref="K42:K43"/>
    <mergeCell ref="L42:L43"/>
    <mergeCell ref="M42:M43"/>
    <mergeCell ref="Z36:AD37"/>
    <mergeCell ref="M36:M37"/>
    <mergeCell ref="Q36:Q37"/>
    <mergeCell ref="R36:R37"/>
    <mergeCell ref="S36:X37"/>
    <mergeCell ref="Z30:AD31"/>
    <mergeCell ref="R33:R34"/>
    <mergeCell ref="S33:X34"/>
    <mergeCell ref="Z33:AD34"/>
    <mergeCell ref="B33:B34"/>
    <mergeCell ref="C33:D34"/>
    <mergeCell ref="F33:K34"/>
    <mergeCell ref="L33:L34"/>
    <mergeCell ref="M33:M34"/>
    <mergeCell ref="Q33:Q34"/>
    <mergeCell ref="S27:X28"/>
    <mergeCell ref="Z27:AD28"/>
    <mergeCell ref="B30:B31"/>
    <mergeCell ref="C30:D31"/>
    <mergeCell ref="F30:K31"/>
    <mergeCell ref="L30:L31"/>
    <mergeCell ref="M30:M31"/>
    <mergeCell ref="Q30:Q31"/>
    <mergeCell ref="R30:R31"/>
    <mergeCell ref="S30:X31"/>
    <mergeCell ref="R24:R25"/>
    <mergeCell ref="S24:X25"/>
    <mergeCell ref="Z24:AD25"/>
    <mergeCell ref="B27:B28"/>
    <mergeCell ref="C27:D28"/>
    <mergeCell ref="F27:K28"/>
    <mergeCell ref="L27:L28"/>
    <mergeCell ref="M27:M28"/>
    <mergeCell ref="Q27:Q28"/>
    <mergeCell ref="R27:R28"/>
    <mergeCell ref="Q21:Q22"/>
    <mergeCell ref="R21:R22"/>
    <mergeCell ref="S21:X22"/>
    <mergeCell ref="Z21:AD22"/>
    <mergeCell ref="B24:B25"/>
    <mergeCell ref="C24:D25"/>
    <mergeCell ref="F24:K25"/>
    <mergeCell ref="L24:L25"/>
    <mergeCell ref="M24:M25"/>
    <mergeCell ref="Q24:Q25"/>
    <mergeCell ref="C8:D18"/>
    <mergeCell ref="G8:H18"/>
    <mergeCell ref="C7:D7"/>
    <mergeCell ref="G7:H7"/>
    <mergeCell ref="Z20:AD20"/>
    <mergeCell ref="B21:B22"/>
    <mergeCell ref="C21:D22"/>
    <mergeCell ref="F21:K22"/>
    <mergeCell ref="L21:L22"/>
    <mergeCell ref="M21:M22"/>
    <mergeCell ref="A1:I1"/>
    <mergeCell ref="R1:T1"/>
    <mergeCell ref="U1:AB1"/>
    <mergeCell ref="G3:H3"/>
    <mergeCell ref="V2:AB2"/>
    <mergeCell ref="M3:Q3"/>
    <mergeCell ref="V3:W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777"/>
  <sheetViews>
    <sheetView view="pageBreakPreview" zoomScale="50" zoomScaleSheetLayoutView="50" zoomScalePageLayoutView="0" workbookViewId="0" topLeftCell="A1">
      <selection activeCell="AH53" sqref="AH53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16" t="str">
        <f>'１日目Ａ【壬生東小】'!A1:I1</f>
        <v>第１日（1月10日）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81</v>
      </c>
      <c r="S1" s="216"/>
      <c r="T1" s="216"/>
      <c r="U1" s="216" t="str">
        <f>'組合せ'!AH46</f>
        <v>栃木市立三鴨小学校</v>
      </c>
      <c r="V1" s="216"/>
      <c r="W1" s="216"/>
      <c r="X1" s="216"/>
      <c r="Y1" s="216"/>
      <c r="Z1" s="216"/>
      <c r="AA1" s="216"/>
      <c r="AB1" s="216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3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4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221" t="str">
        <f>'組合せ'!AD56</f>
        <v>真岡サッカークラブ</v>
      </c>
      <c r="D8" s="221"/>
      <c r="E8" s="54"/>
      <c r="F8" s="54"/>
      <c r="G8" s="308" t="str">
        <f>'組合せ'!AD54</f>
        <v>藤岡ＪＦＣ</v>
      </c>
      <c r="H8" s="308"/>
      <c r="I8" s="54"/>
      <c r="J8" s="54"/>
      <c r="K8" s="308" t="str">
        <f>'組合せ'!AD52</f>
        <v>上松山クラブ</v>
      </c>
      <c r="L8" s="308"/>
      <c r="M8" s="54"/>
      <c r="N8" s="55"/>
      <c r="O8" s="55"/>
      <c r="P8" s="55"/>
      <c r="Q8" s="56"/>
      <c r="R8" s="308" t="str">
        <f>'組合せ'!AD50</f>
        <v>Ａ．ＭＩＮＡＭＩ．ＦＣ</v>
      </c>
      <c r="S8" s="308"/>
      <c r="T8" s="54"/>
      <c r="U8" s="54"/>
      <c r="V8" s="308" t="str">
        <f>'組合せ'!AD48</f>
        <v>Ｂｏｎｉｔｏ.Ｆ.Ｃ</v>
      </c>
      <c r="W8" s="308"/>
      <c r="X8" s="54"/>
      <c r="Y8" s="54"/>
      <c r="Z8" s="221" t="str">
        <f>'組合せ'!AD46</f>
        <v>ＦＣアネーロ宇都宮</v>
      </c>
      <c r="AA8" s="221"/>
    </row>
    <row r="9" spans="3:27" ht="24.75" customHeight="1">
      <c r="C9" s="221"/>
      <c r="D9" s="221"/>
      <c r="E9" s="54"/>
      <c r="F9" s="54"/>
      <c r="G9" s="308"/>
      <c r="H9" s="308"/>
      <c r="I9" s="54"/>
      <c r="J9" s="54"/>
      <c r="K9" s="308"/>
      <c r="L9" s="308"/>
      <c r="M9" s="54"/>
      <c r="N9" s="55"/>
      <c r="O9" s="55"/>
      <c r="P9" s="55"/>
      <c r="Q9" s="56"/>
      <c r="R9" s="308"/>
      <c r="S9" s="308"/>
      <c r="T9" s="54"/>
      <c r="U9" s="54"/>
      <c r="V9" s="308"/>
      <c r="W9" s="308"/>
      <c r="X9" s="54"/>
      <c r="Y9" s="54"/>
      <c r="Z9" s="221"/>
      <c r="AA9" s="221"/>
    </row>
    <row r="10" spans="3:27" ht="24.75" customHeight="1">
      <c r="C10" s="221"/>
      <c r="D10" s="221"/>
      <c r="E10" s="54"/>
      <c r="F10" s="54"/>
      <c r="G10" s="308"/>
      <c r="H10" s="308"/>
      <c r="I10" s="54"/>
      <c r="J10" s="54"/>
      <c r="K10" s="308"/>
      <c r="L10" s="308"/>
      <c r="M10" s="54"/>
      <c r="N10" s="55"/>
      <c r="O10" s="55"/>
      <c r="P10" s="55"/>
      <c r="Q10" s="56"/>
      <c r="R10" s="308"/>
      <c r="S10" s="308"/>
      <c r="T10" s="54"/>
      <c r="U10" s="54"/>
      <c r="V10" s="308"/>
      <c r="W10" s="308"/>
      <c r="X10" s="54"/>
      <c r="Y10" s="54"/>
      <c r="Z10" s="221"/>
      <c r="AA10" s="221"/>
    </row>
    <row r="11" spans="3:27" ht="24.75" customHeight="1">
      <c r="C11" s="221"/>
      <c r="D11" s="221"/>
      <c r="E11" s="54"/>
      <c r="F11" s="54"/>
      <c r="G11" s="308"/>
      <c r="H11" s="308"/>
      <c r="I11" s="54"/>
      <c r="J11" s="54"/>
      <c r="K11" s="308"/>
      <c r="L11" s="308"/>
      <c r="M11" s="54"/>
      <c r="N11" s="55"/>
      <c r="O11" s="55"/>
      <c r="P11" s="55"/>
      <c r="Q11" s="56"/>
      <c r="R11" s="308"/>
      <c r="S11" s="308"/>
      <c r="T11" s="54"/>
      <c r="U11" s="54"/>
      <c r="V11" s="308"/>
      <c r="W11" s="308"/>
      <c r="X11" s="54"/>
      <c r="Y11" s="54"/>
      <c r="Z11" s="221"/>
      <c r="AA11" s="221"/>
    </row>
    <row r="12" spans="3:27" ht="24.75" customHeight="1">
      <c r="C12" s="221"/>
      <c r="D12" s="221"/>
      <c r="E12" s="54"/>
      <c r="F12" s="54"/>
      <c r="G12" s="308"/>
      <c r="H12" s="308"/>
      <c r="I12" s="54"/>
      <c r="J12" s="54"/>
      <c r="K12" s="308"/>
      <c r="L12" s="308"/>
      <c r="M12" s="54"/>
      <c r="N12" s="55"/>
      <c r="O12" s="55"/>
      <c r="P12" s="55"/>
      <c r="Q12" s="56"/>
      <c r="R12" s="308"/>
      <c r="S12" s="308"/>
      <c r="T12" s="54"/>
      <c r="U12" s="54"/>
      <c r="V12" s="308"/>
      <c r="W12" s="308"/>
      <c r="X12" s="54"/>
      <c r="Y12" s="54"/>
      <c r="Z12" s="221"/>
      <c r="AA12" s="221"/>
    </row>
    <row r="13" spans="3:27" ht="24.75" customHeight="1">
      <c r="C13" s="221"/>
      <c r="D13" s="221"/>
      <c r="E13" s="54"/>
      <c r="F13" s="54"/>
      <c r="G13" s="308"/>
      <c r="H13" s="308"/>
      <c r="I13" s="54"/>
      <c r="J13" s="54"/>
      <c r="K13" s="308"/>
      <c r="L13" s="308"/>
      <c r="M13" s="54"/>
      <c r="N13" s="55"/>
      <c r="O13" s="55"/>
      <c r="P13" s="55"/>
      <c r="Q13" s="56"/>
      <c r="R13" s="308"/>
      <c r="S13" s="308"/>
      <c r="T13" s="54"/>
      <c r="U13" s="54"/>
      <c r="V13" s="308"/>
      <c r="W13" s="308"/>
      <c r="X13" s="54"/>
      <c r="Y13" s="54"/>
      <c r="Z13" s="221"/>
      <c r="AA13" s="221"/>
    </row>
    <row r="14" spans="3:27" ht="24.75" customHeight="1">
      <c r="C14" s="221"/>
      <c r="D14" s="221"/>
      <c r="E14" s="54"/>
      <c r="F14" s="54"/>
      <c r="G14" s="308"/>
      <c r="H14" s="308"/>
      <c r="I14" s="54"/>
      <c r="J14" s="54"/>
      <c r="K14" s="308"/>
      <c r="L14" s="308"/>
      <c r="M14" s="54"/>
      <c r="N14" s="55"/>
      <c r="O14" s="55"/>
      <c r="P14" s="55"/>
      <c r="Q14" s="56"/>
      <c r="R14" s="308"/>
      <c r="S14" s="308"/>
      <c r="T14" s="54"/>
      <c r="U14" s="54"/>
      <c r="V14" s="308"/>
      <c r="W14" s="308"/>
      <c r="X14" s="54"/>
      <c r="Y14" s="54"/>
      <c r="Z14" s="221"/>
      <c r="AA14" s="221"/>
    </row>
    <row r="15" spans="3:27" ht="24.75" customHeight="1">
      <c r="C15" s="221"/>
      <c r="D15" s="221"/>
      <c r="E15" s="54"/>
      <c r="F15" s="54"/>
      <c r="G15" s="308"/>
      <c r="H15" s="308"/>
      <c r="I15" s="54"/>
      <c r="J15" s="54"/>
      <c r="K15" s="308"/>
      <c r="L15" s="308"/>
      <c r="M15" s="54"/>
      <c r="N15" s="55"/>
      <c r="O15" s="55"/>
      <c r="P15" s="55"/>
      <c r="Q15" s="56"/>
      <c r="R15" s="308"/>
      <c r="S15" s="308"/>
      <c r="T15" s="54"/>
      <c r="U15" s="54"/>
      <c r="V15" s="308"/>
      <c r="W15" s="308"/>
      <c r="X15" s="54"/>
      <c r="Y15" s="54"/>
      <c r="Z15" s="221"/>
      <c r="AA15" s="221"/>
    </row>
    <row r="16" spans="3:27" ht="24.75" customHeight="1">
      <c r="C16" s="221"/>
      <c r="D16" s="221"/>
      <c r="E16" s="54"/>
      <c r="F16" s="54"/>
      <c r="G16" s="308"/>
      <c r="H16" s="308"/>
      <c r="I16" s="54"/>
      <c r="J16" s="54"/>
      <c r="K16" s="308"/>
      <c r="L16" s="308"/>
      <c r="M16" s="54"/>
      <c r="N16" s="55"/>
      <c r="O16" s="55"/>
      <c r="P16" s="55"/>
      <c r="Q16" s="56"/>
      <c r="R16" s="308"/>
      <c r="S16" s="308"/>
      <c r="T16" s="54"/>
      <c r="U16" s="54"/>
      <c r="V16" s="308"/>
      <c r="W16" s="308"/>
      <c r="X16" s="54"/>
      <c r="Y16" s="54"/>
      <c r="Z16" s="221"/>
      <c r="AA16" s="221"/>
    </row>
    <row r="17" spans="3:27" ht="24.75" customHeight="1">
      <c r="C17" s="221"/>
      <c r="D17" s="221"/>
      <c r="E17" s="54"/>
      <c r="F17" s="54"/>
      <c r="G17" s="308"/>
      <c r="H17" s="308"/>
      <c r="I17" s="54"/>
      <c r="J17" s="54"/>
      <c r="K17" s="308"/>
      <c r="L17" s="308"/>
      <c r="M17" s="54"/>
      <c r="N17" s="55"/>
      <c r="O17" s="55"/>
      <c r="P17" s="55"/>
      <c r="Q17" s="56"/>
      <c r="R17" s="308"/>
      <c r="S17" s="308"/>
      <c r="T17" s="54"/>
      <c r="U17" s="54"/>
      <c r="V17" s="308"/>
      <c r="W17" s="308"/>
      <c r="X17" s="54"/>
      <c r="Y17" s="54"/>
      <c r="Z17" s="221"/>
      <c r="AA17" s="221"/>
    </row>
    <row r="18" spans="3:27" ht="24.75" customHeight="1">
      <c r="C18" s="221"/>
      <c r="D18" s="221"/>
      <c r="E18" s="54"/>
      <c r="F18" s="54"/>
      <c r="G18" s="308"/>
      <c r="H18" s="308"/>
      <c r="I18" s="54"/>
      <c r="J18" s="54"/>
      <c r="K18" s="308"/>
      <c r="L18" s="308"/>
      <c r="M18" s="54"/>
      <c r="N18" s="55"/>
      <c r="O18" s="55"/>
      <c r="P18" s="55"/>
      <c r="Q18" s="56"/>
      <c r="R18" s="308"/>
      <c r="S18" s="308"/>
      <c r="T18" s="54"/>
      <c r="U18" s="54"/>
      <c r="V18" s="308"/>
      <c r="W18" s="308"/>
      <c r="X18" s="54"/>
      <c r="Y18" s="54"/>
      <c r="Z18" s="221"/>
      <c r="AA18" s="221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E21" s="58"/>
      <c r="F21" s="316" t="str">
        <f>C8</f>
        <v>真岡サッカークラブ</v>
      </c>
      <c r="G21" s="316"/>
      <c r="H21" s="316"/>
      <c r="I21" s="316"/>
      <c r="J21" s="316"/>
      <c r="K21" s="316"/>
      <c r="L21" s="226">
        <f>N21+N22</f>
        <v>3</v>
      </c>
      <c r="M21" s="227" t="s">
        <v>31</v>
      </c>
      <c r="N21" s="61">
        <v>1</v>
      </c>
      <c r="O21" s="61" t="s">
        <v>32</v>
      </c>
      <c r="P21" s="61">
        <v>0</v>
      </c>
      <c r="Q21" s="228" t="s">
        <v>33</v>
      </c>
      <c r="R21" s="229">
        <f>P21+P22</f>
        <v>0</v>
      </c>
      <c r="S21" s="225" t="str">
        <f>G8</f>
        <v>藤岡ＪＦＣ</v>
      </c>
      <c r="T21" s="225"/>
      <c r="U21" s="225"/>
      <c r="V21" s="225"/>
      <c r="W21" s="225"/>
      <c r="X21" s="225"/>
      <c r="Y21" s="58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E22" s="58"/>
      <c r="F22" s="316"/>
      <c r="G22" s="316"/>
      <c r="H22" s="316"/>
      <c r="I22" s="316"/>
      <c r="J22" s="316"/>
      <c r="K22" s="316"/>
      <c r="L22" s="226"/>
      <c r="M22" s="227"/>
      <c r="N22" s="61">
        <v>2</v>
      </c>
      <c r="O22" s="61" t="s">
        <v>32</v>
      </c>
      <c r="P22" s="61">
        <v>0</v>
      </c>
      <c r="Q22" s="228"/>
      <c r="R22" s="229"/>
      <c r="S22" s="225"/>
      <c r="T22" s="225"/>
      <c r="U22" s="225"/>
      <c r="V22" s="225"/>
      <c r="W22" s="225"/>
      <c r="X22" s="225"/>
      <c r="Y22" s="58"/>
      <c r="Z22" s="231"/>
      <c r="AA22" s="231"/>
      <c r="AB22" s="231"/>
      <c r="AC22" s="231"/>
      <c r="AD22" s="231"/>
    </row>
    <row r="23" spans="2:43" ht="24.75" customHeight="1">
      <c r="B23" s="13"/>
      <c r="C23" s="66"/>
      <c r="D23" s="66"/>
      <c r="E23" s="58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Y23" s="58"/>
      <c r="Z23" s="14"/>
      <c r="AA23" s="14"/>
      <c r="AB23" s="14"/>
      <c r="AC23" s="14"/>
      <c r="AD23" s="14"/>
      <c r="AG23" s="68"/>
      <c r="AH23" s="68"/>
      <c r="AI23" s="69"/>
      <c r="AJ23" s="68"/>
      <c r="AK23" s="68"/>
      <c r="AL23" s="69"/>
      <c r="AM23" s="68"/>
      <c r="AN23" s="68"/>
      <c r="AO23" s="69"/>
      <c r="AP23" s="68"/>
      <c r="AQ23" s="68"/>
    </row>
    <row r="24" spans="2:43" ht="24.75" customHeight="1">
      <c r="B24" s="207" t="s">
        <v>51</v>
      </c>
      <c r="C24" s="224">
        <v>0.46527777777777773</v>
      </c>
      <c r="D24" s="224"/>
      <c r="E24" s="58"/>
      <c r="F24" s="225" t="str">
        <f>R8</f>
        <v>Ａ．ＭＩＮＡＭＩ．ＦＣ</v>
      </c>
      <c r="G24" s="225"/>
      <c r="H24" s="225"/>
      <c r="I24" s="225"/>
      <c r="J24" s="225"/>
      <c r="K24" s="225"/>
      <c r="L24" s="226">
        <f>N24+N25</f>
        <v>1</v>
      </c>
      <c r="M24" s="227" t="s">
        <v>31</v>
      </c>
      <c r="N24" s="61">
        <v>0</v>
      </c>
      <c r="O24" s="61" t="s">
        <v>32</v>
      </c>
      <c r="P24" s="61">
        <v>0</v>
      </c>
      <c r="Q24" s="228" t="s">
        <v>33</v>
      </c>
      <c r="R24" s="229">
        <f>P24+P25</f>
        <v>2</v>
      </c>
      <c r="S24" s="316" t="str">
        <f>V8</f>
        <v>Ｂｏｎｉｔｏ.Ｆ.Ｃ</v>
      </c>
      <c r="T24" s="316"/>
      <c r="U24" s="316"/>
      <c r="V24" s="316"/>
      <c r="W24" s="316"/>
      <c r="X24" s="316"/>
      <c r="Y24" s="58"/>
      <c r="Z24" s="231" t="s">
        <v>21</v>
      </c>
      <c r="AA24" s="231"/>
      <c r="AB24" s="231"/>
      <c r="AC24" s="231"/>
      <c r="AD24" s="231"/>
      <c r="AG24" s="68"/>
      <c r="AH24" s="68"/>
      <c r="AI24" s="69"/>
      <c r="AJ24" s="68"/>
      <c r="AK24" s="68"/>
      <c r="AL24" s="69"/>
      <c r="AM24" s="68"/>
      <c r="AN24" s="68"/>
      <c r="AO24" s="69"/>
      <c r="AP24" s="68"/>
      <c r="AQ24" s="68"/>
    </row>
    <row r="25" spans="2:43" ht="24.75" customHeight="1">
      <c r="B25" s="207"/>
      <c r="C25" s="224"/>
      <c r="D25" s="224"/>
      <c r="E25" s="58"/>
      <c r="F25" s="225"/>
      <c r="G25" s="225"/>
      <c r="H25" s="225"/>
      <c r="I25" s="225"/>
      <c r="J25" s="225"/>
      <c r="K25" s="225"/>
      <c r="L25" s="226"/>
      <c r="M25" s="227"/>
      <c r="N25" s="61">
        <v>1</v>
      </c>
      <c r="O25" s="61" t="s">
        <v>32</v>
      </c>
      <c r="P25" s="61">
        <v>2</v>
      </c>
      <c r="Q25" s="228"/>
      <c r="R25" s="229"/>
      <c r="S25" s="316"/>
      <c r="T25" s="316"/>
      <c r="U25" s="316"/>
      <c r="V25" s="316"/>
      <c r="W25" s="316"/>
      <c r="X25" s="316"/>
      <c r="Y25" s="58"/>
      <c r="Z25" s="231"/>
      <c r="AA25" s="231"/>
      <c r="AB25" s="231"/>
      <c r="AC25" s="231"/>
      <c r="AD25" s="231"/>
      <c r="AG25" s="68"/>
      <c r="AH25" s="68"/>
      <c r="AI25" s="69"/>
      <c r="AJ25" s="68"/>
      <c r="AK25" s="68"/>
      <c r="AL25" s="69"/>
      <c r="AM25" s="68"/>
      <c r="AN25" s="68"/>
      <c r="AO25" s="69"/>
      <c r="AP25" s="68"/>
      <c r="AQ25" s="68"/>
    </row>
    <row r="26" spans="2:43" ht="24.75" customHeight="1">
      <c r="B26" s="13"/>
      <c r="C26" s="66"/>
      <c r="D26" s="66"/>
      <c r="E26" s="58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Y26" s="58"/>
      <c r="Z26" s="14"/>
      <c r="AA26" s="14"/>
      <c r="AB26" s="14"/>
      <c r="AC26" s="14"/>
      <c r="AD26" s="14"/>
      <c r="AG26" s="68"/>
      <c r="AH26" s="68"/>
      <c r="AI26" s="69"/>
      <c r="AJ26" s="68"/>
      <c r="AK26" s="68"/>
      <c r="AL26" s="69"/>
      <c r="AM26" s="68"/>
      <c r="AN26" s="68"/>
      <c r="AO26" s="69"/>
      <c r="AP26" s="68"/>
      <c r="AQ26" s="68"/>
    </row>
    <row r="27" spans="2:43" ht="24.75" customHeight="1">
      <c r="B27" s="207" t="s">
        <v>52</v>
      </c>
      <c r="C27" s="224">
        <v>0.4930555555555556</v>
      </c>
      <c r="D27" s="224"/>
      <c r="E27" s="58"/>
      <c r="F27" s="315" t="str">
        <f>G8</f>
        <v>藤岡ＪＦＣ</v>
      </c>
      <c r="G27" s="315"/>
      <c r="H27" s="315"/>
      <c r="I27" s="315"/>
      <c r="J27" s="315"/>
      <c r="K27" s="315"/>
      <c r="L27" s="226">
        <f>N27+N28</f>
        <v>1</v>
      </c>
      <c r="M27" s="227" t="s">
        <v>31</v>
      </c>
      <c r="N27" s="61">
        <v>1</v>
      </c>
      <c r="O27" s="61" t="s">
        <v>32</v>
      </c>
      <c r="P27" s="61">
        <v>0</v>
      </c>
      <c r="Q27" s="228" t="s">
        <v>33</v>
      </c>
      <c r="R27" s="229">
        <f>P27+P28</f>
        <v>1</v>
      </c>
      <c r="S27" s="233" t="str">
        <f>K8</f>
        <v>上松山クラブ</v>
      </c>
      <c r="T27" s="233"/>
      <c r="U27" s="233"/>
      <c r="V27" s="233"/>
      <c r="W27" s="233"/>
      <c r="X27" s="233"/>
      <c r="Y27" s="58"/>
      <c r="Z27" s="231" t="s">
        <v>22</v>
      </c>
      <c r="AA27" s="231"/>
      <c r="AB27" s="231"/>
      <c r="AC27" s="231"/>
      <c r="AD27" s="231"/>
      <c r="AG27" s="68"/>
      <c r="AH27" s="68"/>
      <c r="AI27" s="69"/>
      <c r="AJ27" s="68"/>
      <c r="AK27" s="68"/>
      <c r="AL27" s="69"/>
      <c r="AM27" s="68"/>
      <c r="AN27" s="68"/>
      <c r="AO27" s="69"/>
      <c r="AP27" s="68"/>
      <c r="AQ27" s="68"/>
    </row>
    <row r="28" spans="2:43" ht="24.75" customHeight="1">
      <c r="B28" s="207"/>
      <c r="C28" s="224"/>
      <c r="D28" s="224"/>
      <c r="E28" s="58"/>
      <c r="F28" s="315"/>
      <c r="G28" s="315"/>
      <c r="H28" s="315"/>
      <c r="I28" s="315"/>
      <c r="J28" s="315"/>
      <c r="K28" s="315"/>
      <c r="L28" s="226"/>
      <c r="M28" s="227"/>
      <c r="N28" s="61">
        <v>0</v>
      </c>
      <c r="O28" s="61" t="s">
        <v>32</v>
      </c>
      <c r="P28" s="61">
        <v>1</v>
      </c>
      <c r="Q28" s="228"/>
      <c r="R28" s="229"/>
      <c r="S28" s="233"/>
      <c r="T28" s="233"/>
      <c r="U28" s="233"/>
      <c r="V28" s="233"/>
      <c r="W28" s="233"/>
      <c r="X28" s="233"/>
      <c r="Y28" s="58"/>
      <c r="Z28" s="231"/>
      <c r="AA28" s="231"/>
      <c r="AB28" s="231"/>
      <c r="AC28" s="231"/>
      <c r="AD28" s="231"/>
      <c r="AG28" s="68"/>
      <c r="AH28" s="68"/>
      <c r="AI28" s="69"/>
      <c r="AJ28" s="68"/>
      <c r="AK28" s="68"/>
      <c r="AL28" s="69"/>
      <c r="AM28" s="68"/>
      <c r="AN28" s="68"/>
      <c r="AO28" s="69"/>
      <c r="AP28" s="68"/>
      <c r="AQ28" s="68"/>
    </row>
    <row r="29" spans="2:34" ht="24.75" customHeight="1">
      <c r="B29" s="13"/>
      <c r="C29" s="66"/>
      <c r="D29" s="66"/>
      <c r="E29" s="58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Y29" s="58"/>
      <c r="Z29" s="14"/>
      <c r="AA29" s="14"/>
      <c r="AB29" s="14"/>
      <c r="AC29" s="14"/>
      <c r="AD29" s="14"/>
      <c r="AG29" s="68"/>
      <c r="AH29" s="68"/>
    </row>
    <row r="30" spans="2:30" ht="24.75" customHeight="1">
      <c r="B30" s="207" t="s">
        <v>53</v>
      </c>
      <c r="C30" s="224">
        <v>0.5208333333333334</v>
      </c>
      <c r="D30" s="224"/>
      <c r="E30" s="58"/>
      <c r="F30" s="225" t="str">
        <f>V8</f>
        <v>Ｂｏｎｉｔｏ.Ｆ.Ｃ</v>
      </c>
      <c r="G30" s="225"/>
      <c r="H30" s="225"/>
      <c r="I30" s="225"/>
      <c r="J30" s="225"/>
      <c r="K30" s="225"/>
      <c r="L30" s="226">
        <f>N30+N31</f>
        <v>0</v>
      </c>
      <c r="M30" s="227" t="s">
        <v>31</v>
      </c>
      <c r="N30" s="61">
        <v>0</v>
      </c>
      <c r="O30" s="61" t="s">
        <v>32</v>
      </c>
      <c r="P30" s="61">
        <v>1</v>
      </c>
      <c r="Q30" s="228" t="s">
        <v>33</v>
      </c>
      <c r="R30" s="229">
        <f>P30+P31</f>
        <v>3</v>
      </c>
      <c r="S30" s="316" t="str">
        <f>Z8</f>
        <v>ＦＣアネーロ宇都宮</v>
      </c>
      <c r="T30" s="316"/>
      <c r="U30" s="316"/>
      <c r="V30" s="316"/>
      <c r="W30" s="316"/>
      <c r="X30" s="316"/>
      <c r="Y30" s="58"/>
      <c r="Z30" s="231" t="s">
        <v>23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E31" s="58"/>
      <c r="F31" s="225"/>
      <c r="G31" s="225"/>
      <c r="H31" s="225"/>
      <c r="I31" s="225"/>
      <c r="J31" s="225"/>
      <c r="K31" s="225"/>
      <c r="L31" s="226"/>
      <c r="M31" s="227"/>
      <c r="N31" s="61">
        <v>0</v>
      </c>
      <c r="O31" s="61" t="s">
        <v>32</v>
      </c>
      <c r="P31" s="61">
        <v>2</v>
      </c>
      <c r="Q31" s="228"/>
      <c r="R31" s="229"/>
      <c r="S31" s="316"/>
      <c r="T31" s="316"/>
      <c r="U31" s="316"/>
      <c r="V31" s="316"/>
      <c r="W31" s="316"/>
      <c r="X31" s="316"/>
      <c r="Y31" s="58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E32" s="58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Y32" s="58"/>
      <c r="Z32" s="14"/>
      <c r="AA32" s="14"/>
      <c r="AB32" s="14"/>
      <c r="AC32" s="14"/>
      <c r="AD32" s="14"/>
    </row>
    <row r="33" spans="2:30" ht="24.75" customHeight="1">
      <c r="B33" s="207" t="s">
        <v>54</v>
      </c>
      <c r="C33" s="224">
        <v>0.548611111111111</v>
      </c>
      <c r="D33" s="224"/>
      <c r="E33" s="58"/>
      <c r="F33" s="316" t="str">
        <f>C8</f>
        <v>真岡サッカークラブ</v>
      </c>
      <c r="G33" s="316"/>
      <c r="H33" s="316"/>
      <c r="I33" s="316"/>
      <c r="J33" s="316"/>
      <c r="K33" s="316"/>
      <c r="L33" s="226">
        <f>N33+N34</f>
        <v>1</v>
      </c>
      <c r="M33" s="227" t="s">
        <v>31</v>
      </c>
      <c r="N33" s="61">
        <v>0</v>
      </c>
      <c r="O33" s="61" t="s">
        <v>32</v>
      </c>
      <c r="P33" s="61">
        <v>0</v>
      </c>
      <c r="Q33" s="228" t="s">
        <v>33</v>
      </c>
      <c r="R33" s="229">
        <f>P33+P34</f>
        <v>0</v>
      </c>
      <c r="S33" s="225" t="str">
        <f>K8</f>
        <v>上松山クラブ</v>
      </c>
      <c r="T33" s="225"/>
      <c r="U33" s="225"/>
      <c r="V33" s="225"/>
      <c r="W33" s="225"/>
      <c r="X33" s="225"/>
      <c r="Y33" s="58"/>
      <c r="Z33" s="231" t="s">
        <v>24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E34" s="58"/>
      <c r="F34" s="316"/>
      <c r="G34" s="316"/>
      <c r="H34" s="316"/>
      <c r="I34" s="316"/>
      <c r="J34" s="316"/>
      <c r="K34" s="316"/>
      <c r="L34" s="226"/>
      <c r="M34" s="227"/>
      <c r="N34" s="61">
        <v>1</v>
      </c>
      <c r="O34" s="61" t="s">
        <v>32</v>
      </c>
      <c r="P34" s="61">
        <v>0</v>
      </c>
      <c r="Q34" s="228"/>
      <c r="R34" s="229"/>
      <c r="S34" s="225"/>
      <c r="T34" s="225"/>
      <c r="U34" s="225"/>
      <c r="V34" s="225"/>
      <c r="W34" s="225"/>
      <c r="X34" s="225"/>
      <c r="Y34" s="58"/>
      <c r="Z34" s="231"/>
      <c r="AA34" s="231"/>
      <c r="AB34" s="231"/>
      <c r="AC34" s="231"/>
      <c r="AD34" s="231"/>
    </row>
    <row r="35" spans="3:30" ht="24.75" customHeight="1">
      <c r="C35" s="66"/>
      <c r="D35" s="66"/>
      <c r="E35" s="58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Y35" s="58"/>
      <c r="Z35" s="56"/>
      <c r="AA35" s="56"/>
      <c r="AB35" s="56"/>
      <c r="AC35" s="56"/>
      <c r="AD35" s="56"/>
    </row>
    <row r="36" spans="2:30" ht="24.75" customHeight="1">
      <c r="B36" s="207" t="s">
        <v>55</v>
      </c>
      <c r="C36" s="224">
        <v>0.576388888888889</v>
      </c>
      <c r="D36" s="224"/>
      <c r="E36" s="58"/>
      <c r="F36" s="225" t="str">
        <f>R8</f>
        <v>Ａ．ＭＩＮＡＭＩ．ＦＣ</v>
      </c>
      <c r="G36" s="225"/>
      <c r="H36" s="225"/>
      <c r="I36" s="225"/>
      <c r="J36" s="225"/>
      <c r="K36" s="225"/>
      <c r="L36" s="226">
        <f>N36+N37</f>
        <v>0</v>
      </c>
      <c r="M36" s="227" t="s">
        <v>31</v>
      </c>
      <c r="N36" s="61">
        <v>0</v>
      </c>
      <c r="O36" s="61" t="s">
        <v>32</v>
      </c>
      <c r="P36" s="61">
        <v>1</v>
      </c>
      <c r="Q36" s="228" t="s">
        <v>33</v>
      </c>
      <c r="R36" s="229">
        <f>P36+P37</f>
        <v>3</v>
      </c>
      <c r="S36" s="316" t="str">
        <f>Z8</f>
        <v>ＦＣアネーロ宇都宮</v>
      </c>
      <c r="T36" s="316"/>
      <c r="U36" s="316"/>
      <c r="V36" s="316"/>
      <c r="W36" s="316"/>
      <c r="X36" s="316"/>
      <c r="Y36" s="58"/>
      <c r="Z36" s="231" t="s">
        <v>25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E37" s="58"/>
      <c r="F37" s="225"/>
      <c r="G37" s="225"/>
      <c r="H37" s="225"/>
      <c r="I37" s="225"/>
      <c r="J37" s="225"/>
      <c r="K37" s="225"/>
      <c r="L37" s="226"/>
      <c r="M37" s="227"/>
      <c r="N37" s="61">
        <v>0</v>
      </c>
      <c r="O37" s="61" t="s">
        <v>32</v>
      </c>
      <c r="P37" s="61">
        <v>2</v>
      </c>
      <c r="Q37" s="228"/>
      <c r="R37" s="229"/>
      <c r="S37" s="316"/>
      <c r="T37" s="316"/>
      <c r="U37" s="316"/>
      <c r="V37" s="316"/>
      <c r="W37" s="316"/>
      <c r="X37" s="316"/>
      <c r="Y37" s="58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E38" s="58"/>
      <c r="F38" s="64"/>
      <c r="G38" s="64"/>
      <c r="H38" s="64"/>
      <c r="I38" s="64"/>
      <c r="J38" s="64"/>
      <c r="K38" s="64"/>
      <c r="L38" s="59"/>
      <c r="M38" s="60"/>
      <c r="N38" s="61"/>
      <c r="O38" s="61"/>
      <c r="P38" s="61"/>
      <c r="Q38" s="62"/>
      <c r="R38" s="63"/>
      <c r="S38" s="64"/>
      <c r="T38" s="64"/>
      <c r="U38" s="64"/>
      <c r="V38" s="64"/>
      <c r="W38" s="64"/>
      <c r="X38" s="64"/>
      <c r="Y38" s="58"/>
      <c r="Z38" s="65"/>
      <c r="AA38" s="65"/>
      <c r="AB38" s="65"/>
      <c r="AC38" s="65"/>
      <c r="AD38" s="65"/>
    </row>
    <row r="39" spans="2:30" ht="24.75" customHeight="1">
      <c r="B39" s="13"/>
      <c r="C39" s="57"/>
      <c r="D39" s="57"/>
      <c r="E39" s="58"/>
      <c r="F39" s="64"/>
      <c r="G39" s="64"/>
      <c r="H39" s="64"/>
      <c r="I39" s="64"/>
      <c r="J39" s="64"/>
      <c r="K39" s="64"/>
      <c r="L39" s="59"/>
      <c r="M39" s="60"/>
      <c r="N39" s="61"/>
      <c r="O39" s="61"/>
      <c r="P39" s="61"/>
      <c r="Q39" s="62"/>
      <c r="R39" s="63"/>
      <c r="S39" s="64"/>
      <c r="T39" s="64"/>
      <c r="U39" s="64"/>
      <c r="V39" s="64"/>
      <c r="W39" s="64"/>
      <c r="X39" s="64"/>
      <c r="Y39" s="58"/>
      <c r="Z39" s="65"/>
      <c r="AA39" s="65"/>
      <c r="AB39" s="65"/>
      <c r="AC39" s="65"/>
      <c r="AD39" s="65"/>
    </row>
    <row r="40" spans="3:25" ht="24.75" customHeight="1">
      <c r="C40" s="66"/>
      <c r="D40" s="66"/>
      <c r="E40" s="58"/>
      <c r="F40" s="64"/>
      <c r="G40" s="64"/>
      <c r="H40" s="64"/>
      <c r="I40" s="64"/>
      <c r="J40" s="67"/>
      <c r="K40" s="67"/>
      <c r="L40" s="59"/>
      <c r="M40" s="70"/>
      <c r="N40" s="61"/>
      <c r="O40" s="61"/>
      <c r="P40" s="61"/>
      <c r="Q40" s="71"/>
      <c r="R40" s="63"/>
      <c r="S40" s="64"/>
      <c r="T40" s="64"/>
      <c r="U40" s="64"/>
      <c r="V40" s="64"/>
      <c r="W40" s="67"/>
      <c r="X40" s="67"/>
      <c r="Y40" s="58"/>
    </row>
    <row r="41" spans="5:25" ht="24.75" customHeight="1"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9" ht="34.5" customHeight="1">
      <c r="A42" s="236" t="s">
        <v>3</v>
      </c>
      <c r="B42" s="237"/>
      <c r="C42" s="237"/>
      <c r="D42" s="238"/>
      <c r="E42" s="242" t="str">
        <f>A44</f>
        <v>真岡サッカークラブ</v>
      </c>
      <c r="F42" s="243"/>
      <c r="G42" s="242" t="str">
        <f>A46</f>
        <v>藤岡ＪＦＣ</v>
      </c>
      <c r="H42" s="243"/>
      <c r="I42" s="242" t="str">
        <f>A48</f>
        <v>上松山クラブ</v>
      </c>
      <c r="J42" s="243"/>
      <c r="K42" s="234" t="s">
        <v>26</v>
      </c>
      <c r="L42" s="246" t="s">
        <v>27</v>
      </c>
      <c r="M42" s="234" t="s">
        <v>28</v>
      </c>
      <c r="N42" s="234" t="s">
        <v>29</v>
      </c>
      <c r="O42" s="58"/>
      <c r="P42" s="269" t="s">
        <v>75</v>
      </c>
      <c r="Q42" s="270"/>
      <c r="R42" s="270"/>
      <c r="S42" s="271"/>
      <c r="T42" s="254" t="str">
        <f>P44</f>
        <v>Ａ．ＭＩＮＡＭＩ．ＦＣ</v>
      </c>
      <c r="U42" s="255"/>
      <c r="V42" s="254" t="str">
        <f>P46</f>
        <v>Ｂｏｎｉｔｏ.Ｆ.Ｃ</v>
      </c>
      <c r="W42" s="255"/>
      <c r="X42" s="254" t="str">
        <f>P48</f>
        <v>ＦＣアネーロ宇都宮</v>
      </c>
      <c r="Y42" s="255"/>
      <c r="Z42" s="258" t="s">
        <v>26</v>
      </c>
      <c r="AA42" s="281" t="s">
        <v>27</v>
      </c>
      <c r="AB42" s="258" t="s">
        <v>28</v>
      </c>
      <c r="AC42" s="258" t="s">
        <v>29</v>
      </c>
    </row>
    <row r="43" spans="1:29" ht="34.5" customHeight="1">
      <c r="A43" s="239"/>
      <c r="B43" s="240"/>
      <c r="C43" s="240"/>
      <c r="D43" s="241"/>
      <c r="E43" s="244"/>
      <c r="F43" s="245"/>
      <c r="G43" s="244"/>
      <c r="H43" s="245"/>
      <c r="I43" s="244"/>
      <c r="J43" s="245"/>
      <c r="K43" s="235"/>
      <c r="L43" s="247"/>
      <c r="M43" s="235"/>
      <c r="N43" s="235"/>
      <c r="O43" s="58"/>
      <c r="P43" s="272"/>
      <c r="Q43" s="273"/>
      <c r="R43" s="273"/>
      <c r="S43" s="274"/>
      <c r="T43" s="256"/>
      <c r="U43" s="257"/>
      <c r="V43" s="256"/>
      <c r="W43" s="257"/>
      <c r="X43" s="256"/>
      <c r="Y43" s="257"/>
      <c r="Z43" s="259"/>
      <c r="AA43" s="282"/>
      <c r="AB43" s="259"/>
      <c r="AC43" s="259"/>
    </row>
    <row r="44" spans="1:29" ht="24.75" customHeight="1">
      <c r="A44" s="289" t="str">
        <f>C8</f>
        <v>真岡サッカークラブ</v>
      </c>
      <c r="B44" s="290"/>
      <c r="C44" s="290"/>
      <c r="D44" s="291"/>
      <c r="E44" s="126"/>
      <c r="F44" s="127"/>
      <c r="G44" s="126">
        <f>L21</f>
        <v>3</v>
      </c>
      <c r="H44" s="127">
        <f>R21</f>
        <v>0</v>
      </c>
      <c r="I44" s="126">
        <f>L33</f>
        <v>1</v>
      </c>
      <c r="J44" s="127">
        <f>R33</f>
        <v>0</v>
      </c>
      <c r="K44" s="296">
        <f>IF(G44&gt;H44,3,IF(G44=H44,1))+IF(I44&gt;J44,3,IF(I44=J44,1))</f>
        <v>6</v>
      </c>
      <c r="L44" s="309">
        <v>4</v>
      </c>
      <c r="M44" s="309">
        <v>4</v>
      </c>
      <c r="N44" s="312" t="s">
        <v>171</v>
      </c>
      <c r="O44" s="58"/>
      <c r="P44" s="248" t="str">
        <f>R8</f>
        <v>Ａ．ＭＩＮＡＭＩ．ＦＣ</v>
      </c>
      <c r="Q44" s="249"/>
      <c r="R44" s="249"/>
      <c r="S44" s="250"/>
      <c r="T44" s="73"/>
      <c r="U44" s="74"/>
      <c r="V44" s="73">
        <f>L24</f>
        <v>1</v>
      </c>
      <c r="W44" s="74">
        <f>R24</f>
        <v>2</v>
      </c>
      <c r="X44" s="73">
        <f>L36</f>
        <v>0</v>
      </c>
      <c r="Y44" s="74">
        <f>R36</f>
        <v>3</v>
      </c>
      <c r="Z44" s="267">
        <f>IF(V44&gt;W44,3,IF(V44=W44,1))+IF(X44&gt;Y44,3,IF(X44=Y44,1))</f>
        <v>0</v>
      </c>
      <c r="AA44" s="277">
        <v>-4</v>
      </c>
      <c r="AB44" s="277">
        <v>1</v>
      </c>
      <c r="AC44" s="275">
        <v>3</v>
      </c>
    </row>
    <row r="45" spans="1:29" ht="24.75" customHeight="1">
      <c r="A45" s="292"/>
      <c r="B45" s="293"/>
      <c r="C45" s="293"/>
      <c r="D45" s="294"/>
      <c r="E45" s="287"/>
      <c r="F45" s="288"/>
      <c r="G45" s="287" t="str">
        <f>IF(G44&gt;H44,"○",IF(G44&lt;H44,"×",IF(G44=H44,"△")))</f>
        <v>○</v>
      </c>
      <c r="H45" s="288"/>
      <c r="I45" s="287" t="str">
        <f>IF(I44&gt;J44,"○",IF(I44&lt;J44,"×",IF(I44=J44,"△")))</f>
        <v>○</v>
      </c>
      <c r="J45" s="288"/>
      <c r="K45" s="297"/>
      <c r="L45" s="299"/>
      <c r="M45" s="311"/>
      <c r="N45" s="313"/>
      <c r="O45" s="58"/>
      <c r="P45" s="251"/>
      <c r="Q45" s="252"/>
      <c r="R45" s="252"/>
      <c r="S45" s="253"/>
      <c r="T45" s="279"/>
      <c r="U45" s="280"/>
      <c r="V45" s="279" t="str">
        <f>IF(V44&gt;W44,"○",IF(V44&lt;W44,"×",IF(V44=W44,"△")))</f>
        <v>×</v>
      </c>
      <c r="W45" s="280"/>
      <c r="X45" s="279" t="str">
        <f>IF(X44&gt;Y44,"○",IF(X44&lt;Y44,"×",IF(X44=Y44,"△")))</f>
        <v>×</v>
      </c>
      <c r="Y45" s="280"/>
      <c r="Z45" s="268"/>
      <c r="AA45" s="278"/>
      <c r="AB45" s="278"/>
      <c r="AC45" s="276"/>
    </row>
    <row r="46" spans="1:29" ht="24.75" customHeight="1">
      <c r="A46" s="302" t="str">
        <f>G8</f>
        <v>藤岡ＪＦＣ</v>
      </c>
      <c r="B46" s="303"/>
      <c r="C46" s="303"/>
      <c r="D46" s="304"/>
      <c r="E46" s="75">
        <f>R21</f>
        <v>0</v>
      </c>
      <c r="F46" s="76">
        <f>L21</f>
        <v>3</v>
      </c>
      <c r="G46" s="75"/>
      <c r="H46" s="76"/>
      <c r="I46" s="75">
        <f>L27</f>
        <v>1</v>
      </c>
      <c r="J46" s="76">
        <f>R27</f>
        <v>1</v>
      </c>
      <c r="K46" s="260">
        <f>IF(E46&gt;F46,3,IF(E46=F46,1))+IF(I46&gt;J46,3,IF(I46=J46,1))</f>
        <v>1</v>
      </c>
      <c r="L46" s="262">
        <v>-3</v>
      </c>
      <c r="M46" s="295">
        <v>1</v>
      </c>
      <c r="N46" s="285">
        <v>3</v>
      </c>
      <c r="O46" s="58"/>
      <c r="P46" s="248" t="str">
        <f>V8</f>
        <v>Ｂｏｎｉｔｏ.Ｆ.Ｃ</v>
      </c>
      <c r="Q46" s="249"/>
      <c r="R46" s="249"/>
      <c r="S46" s="250"/>
      <c r="T46" s="77">
        <f>R24</f>
        <v>2</v>
      </c>
      <c r="U46" s="76">
        <f>L24</f>
        <v>1</v>
      </c>
      <c r="V46" s="77"/>
      <c r="W46" s="76"/>
      <c r="X46" s="75">
        <f>L30</f>
        <v>0</v>
      </c>
      <c r="Y46" s="76">
        <f>R30</f>
        <v>3</v>
      </c>
      <c r="Z46" s="267">
        <f>IF(T46&gt;U46,3,IF(T46=U46,1))+IF(X46&gt;Y46,3,IF(X46=Y46,1))</f>
        <v>3</v>
      </c>
      <c r="AA46" s="277">
        <v>-2</v>
      </c>
      <c r="AB46" s="277">
        <v>2</v>
      </c>
      <c r="AC46" s="300">
        <v>2</v>
      </c>
    </row>
    <row r="47" spans="1:29" ht="24.75" customHeight="1">
      <c r="A47" s="305"/>
      <c r="B47" s="306"/>
      <c r="C47" s="306"/>
      <c r="D47" s="307"/>
      <c r="E47" s="279" t="str">
        <f>IF(E46&gt;F46,"○",IF(E46&lt;F46,"×",IF(E46=F46,"△")))</f>
        <v>×</v>
      </c>
      <c r="F47" s="280"/>
      <c r="G47" s="279"/>
      <c r="H47" s="280"/>
      <c r="I47" s="279" t="str">
        <f>IF(I46&gt;J46,"○",IF(I46&lt;J46,"×",IF(I46=J46,"△")))</f>
        <v>△</v>
      </c>
      <c r="J47" s="280"/>
      <c r="K47" s="261"/>
      <c r="L47" s="263"/>
      <c r="M47" s="263"/>
      <c r="N47" s="286"/>
      <c r="O47" s="58"/>
      <c r="P47" s="251"/>
      <c r="Q47" s="252"/>
      <c r="R47" s="252"/>
      <c r="S47" s="253"/>
      <c r="T47" s="279" t="str">
        <f>IF(T46&gt;U46,"○",IF(T46&lt;U46,"×",IF(T46=U46,"△")))</f>
        <v>○</v>
      </c>
      <c r="U47" s="280"/>
      <c r="V47" s="279"/>
      <c r="W47" s="280"/>
      <c r="X47" s="279" t="str">
        <f>IF(X46&gt;Y46,"○",IF(X46&lt;Y46,"×",IF(X46=Y46,"△")))</f>
        <v>×</v>
      </c>
      <c r="Y47" s="280"/>
      <c r="Z47" s="268"/>
      <c r="AA47" s="278"/>
      <c r="AB47" s="278"/>
      <c r="AC47" s="301"/>
    </row>
    <row r="48" spans="1:29" ht="24.75" customHeight="1">
      <c r="A48" s="302" t="str">
        <f>K8</f>
        <v>上松山クラブ</v>
      </c>
      <c r="B48" s="303"/>
      <c r="C48" s="303"/>
      <c r="D48" s="304"/>
      <c r="E48" s="75">
        <f>R33</f>
        <v>0</v>
      </c>
      <c r="F48" s="76">
        <f>L33</f>
        <v>1</v>
      </c>
      <c r="G48" s="78">
        <f>R27</f>
        <v>1</v>
      </c>
      <c r="H48" s="79">
        <f>L27</f>
        <v>1</v>
      </c>
      <c r="I48" s="75"/>
      <c r="J48" s="76"/>
      <c r="K48" s="260">
        <f>IF(E48&gt;F48,3,IF(E48=F48,1))+IF(G48&gt;H48,3,IF(G48=H48,1))</f>
        <v>1</v>
      </c>
      <c r="L48" s="262">
        <v>-1</v>
      </c>
      <c r="M48" s="295">
        <v>1</v>
      </c>
      <c r="N48" s="285">
        <v>2</v>
      </c>
      <c r="O48" s="58"/>
      <c r="P48" s="289" t="str">
        <f>Z8</f>
        <v>ＦＣアネーロ宇都宮</v>
      </c>
      <c r="Q48" s="290"/>
      <c r="R48" s="290"/>
      <c r="S48" s="291"/>
      <c r="T48" s="116">
        <f>R36</f>
        <v>3</v>
      </c>
      <c r="U48" s="117">
        <f>L36</f>
        <v>0</v>
      </c>
      <c r="V48" s="116">
        <f>R30</f>
        <v>3</v>
      </c>
      <c r="W48" s="117">
        <f>L30</f>
        <v>0</v>
      </c>
      <c r="X48" s="118"/>
      <c r="Y48" s="119"/>
      <c r="Z48" s="296">
        <f>IF(T48&gt;U48,3,IF(T48=U48,1))+IF(V48&gt;W48,3,IF(V48=W48,1))</f>
        <v>6</v>
      </c>
      <c r="AA48" s="298">
        <v>6</v>
      </c>
      <c r="AB48" s="298">
        <v>6</v>
      </c>
      <c r="AC48" s="283" t="s">
        <v>171</v>
      </c>
    </row>
    <row r="49" spans="1:29" ht="24.75" customHeight="1">
      <c r="A49" s="305"/>
      <c r="B49" s="306"/>
      <c r="C49" s="306"/>
      <c r="D49" s="307"/>
      <c r="E49" s="279" t="str">
        <f>IF(E48&gt;F48,"○",IF(E48&lt;F48,"×",IF(E48=F48,"△")))</f>
        <v>×</v>
      </c>
      <c r="F49" s="280"/>
      <c r="G49" s="279" t="str">
        <f>IF(G48&gt;H48,"○",IF(G48&lt;H48,"×",IF(G48=H48,"△")))</f>
        <v>△</v>
      </c>
      <c r="H49" s="280"/>
      <c r="I49" s="279"/>
      <c r="J49" s="280"/>
      <c r="K49" s="261"/>
      <c r="L49" s="263"/>
      <c r="M49" s="263"/>
      <c r="N49" s="286"/>
      <c r="O49" s="58"/>
      <c r="P49" s="292"/>
      <c r="Q49" s="293"/>
      <c r="R49" s="293"/>
      <c r="S49" s="294"/>
      <c r="T49" s="287" t="str">
        <f>IF(T48&gt;U48,"○",IF(T48&lt;U48,"×",IF(T48=U48,"△")))</f>
        <v>○</v>
      </c>
      <c r="U49" s="288"/>
      <c r="V49" s="287" t="str">
        <f>IF(V48&gt;W48,"○",IF(V48&lt;W48,"×",IF(V48=W48,"△")))</f>
        <v>○</v>
      </c>
      <c r="W49" s="288"/>
      <c r="X49" s="287"/>
      <c r="Y49" s="288"/>
      <c r="Z49" s="297"/>
      <c r="AA49" s="299"/>
      <c r="AB49" s="299"/>
      <c r="AC49" s="284"/>
    </row>
    <row r="50" spans="5:25" ht="24.75" customHeight="1"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5:25" ht="13.5"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5:25" ht="13.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5:25" ht="13.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5:25" ht="13.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5:25" ht="13.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ht="13.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5:25" ht="13.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5:25" ht="13.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5:25" ht="13.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5:25" ht="13.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5:25" ht="13.5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5:25" ht="13.5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5:25" ht="13.5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5:25" ht="13.5"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5:25" ht="13.5"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5:25" ht="13.5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5:25" ht="13.5"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5:25" ht="13.5"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5:25" ht="13.5"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5:25" ht="13.5"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5:25" ht="13.5"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5:25" ht="13.5"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5:25" ht="13.5"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5:25" ht="13.5"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5:25" ht="13.5"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5:25" ht="13.5"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5:25" ht="13.5"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5:25" ht="13.5"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5:25" ht="13.5"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5:25" ht="13.5"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5:25" ht="13.5"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5:25" ht="13.5"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5:25" ht="13.5"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5:25" ht="13.5"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5:25" ht="13.5"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5:25" ht="13.5"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5:25" ht="13.5"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5:25" ht="13.5"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5:25" ht="13.5"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5:25" ht="13.5"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5:25" ht="13.5"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5:25" ht="13.5"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5:25" ht="13.5"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5:25" ht="13.5"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5:25" ht="13.5"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5:25" ht="13.5"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5:25" ht="13.5"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5:25" ht="13.5"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5:25" ht="13.5"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5:25" ht="13.5"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5:25" ht="13.5"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5:25" ht="13.5"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5:25" ht="13.5"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5:25" ht="13.5"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5:25" ht="13.5"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5:25" ht="13.5"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5:25" ht="13.5"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5:25" ht="13.5"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5:25" ht="13.5"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5:25" ht="13.5"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5:25" ht="13.5"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5:25" ht="13.5"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5:25" ht="13.5"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5:25" ht="13.5"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5:25" ht="13.5"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5:25" ht="13.5"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5:25" ht="13.5"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5:25" ht="13.5"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5:25" ht="13.5"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5:25" ht="13.5"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5:25" ht="13.5"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5:25" ht="13.5"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5:25" ht="13.5"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5:25" ht="13.5"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5:25" ht="13.5"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5:25" ht="13.5"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5:25" ht="13.5"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5:25" ht="13.5"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5:25" ht="13.5"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5:25" ht="13.5"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5:25" ht="13.5"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5:25" ht="13.5"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5:25" ht="13.5"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5:25" ht="13.5"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5:25" ht="13.5"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5:25" ht="13.5"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5:25" ht="13.5"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5:25" ht="13.5"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5:25" ht="13.5"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5:25" ht="13.5"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5:25" ht="13.5"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5:25" ht="13.5"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5:25" ht="13.5"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5:25" ht="13.5"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5:25" ht="13.5"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5:25" ht="13.5"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5:25" ht="13.5"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5:25" ht="13.5"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5:25" ht="13.5"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5:25" ht="13.5"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5:25" ht="13.5"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5:25" ht="13.5"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5:25" ht="13.5"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5:25" ht="13.5"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5:25" ht="13.5"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5:25" ht="13.5"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5:25" ht="13.5"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5:25" ht="13.5"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5:25" ht="13.5"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5:25" ht="13.5"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5:25" ht="13.5"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5:25" ht="13.5"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5:25" ht="13.5"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5:25" ht="13.5"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5:25" ht="13.5"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5:25" ht="13.5"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5:25" ht="13.5"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5:25" ht="13.5"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5:25" ht="13.5"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5:25" ht="13.5"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5:25" ht="13.5"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5:25" ht="13.5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5:25" ht="13.5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5:25" ht="13.5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5:25" ht="13.5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5:25" ht="13.5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5:25" ht="13.5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5:25" ht="13.5"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5:25" ht="13.5"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5:25" ht="13.5"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5:25" ht="13.5"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5:25" ht="13.5"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5:25" ht="13.5"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5:25" ht="13.5"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5:25" ht="13.5"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5:25" ht="13.5"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5:25" ht="13.5"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5:25" ht="13.5"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5:25" ht="13.5"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5:25" ht="13.5"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5:25" ht="13.5"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5:25" ht="13.5"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5:25" ht="13.5"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5:25" ht="13.5"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5:25" ht="13.5"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5:25" ht="13.5"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5:25" ht="13.5"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5:25" ht="13.5"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5:25" ht="13.5"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5:25" ht="13.5"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5:25" ht="13.5"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5:25" ht="13.5"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5:25" ht="13.5"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5:25" ht="13.5"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5:25" ht="13.5"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5:25" ht="13.5"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5:25" ht="13.5"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5:25" ht="13.5"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5:25" ht="13.5"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5:25" ht="13.5"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5:25" ht="13.5"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5:25" ht="13.5"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5:25" ht="13.5"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5:25" ht="13.5"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5:25" ht="13.5"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5:25" ht="13.5"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5:25" ht="13.5"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5:25" ht="13.5"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5:25" ht="13.5"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5:25" ht="13.5"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5:25" ht="13.5"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5:25" ht="13.5"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5:25" ht="13.5"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5:25" ht="13.5"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5:25" ht="13.5"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5:25" ht="13.5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5:25" ht="13.5"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5:25" ht="13.5"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5:25" ht="13.5"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5:25" ht="13.5"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5:25" ht="13.5"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5:25" ht="13.5"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5:25" ht="13.5"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5:25" ht="13.5"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5:25" ht="13.5"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5:25" ht="13.5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5:25" ht="13.5"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5:25" ht="13.5"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5:25" ht="13.5"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5:25" ht="13.5"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5:25" ht="13.5"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5:25" ht="13.5"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5:25" ht="13.5"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5:25" ht="13.5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5:25" ht="13.5"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5:25" ht="13.5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5:25" ht="13.5"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5:25" ht="13.5"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5:25" ht="13.5"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5:25" ht="13.5"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5:25" ht="13.5"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5:25" ht="13.5"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5:25" ht="13.5"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5:25" ht="13.5"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5:25" ht="13.5"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5:25" ht="13.5"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5:25" ht="13.5"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5:25" ht="13.5"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5:25" ht="13.5"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5:25" ht="13.5"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5:25" ht="13.5"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5:25" ht="13.5"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5:25" ht="13.5"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5:25" ht="13.5"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5:25" ht="13.5"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5:25" ht="13.5"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5:25" ht="13.5"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5:25" ht="13.5"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5:25" ht="13.5"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5:25" ht="13.5"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5:25" ht="13.5"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5:25" ht="13.5"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5:25" ht="13.5"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5:25" ht="13.5"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5:25" ht="13.5"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5:25" ht="13.5"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5:25" ht="13.5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5:25" ht="13.5"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5:25" ht="13.5"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5:25" ht="13.5"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5:25" ht="13.5"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5:25" ht="13.5"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5:25" ht="13.5"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5:25" ht="13.5"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5:25" ht="13.5"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5:25" ht="13.5"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5:25" ht="13.5"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5:25" ht="13.5"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5:25" ht="13.5"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5:25" ht="13.5"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5:25" ht="13.5"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5:25" ht="13.5"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5:25" ht="13.5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5:25" ht="13.5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5:25" ht="13.5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5:25" ht="13.5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5:25" ht="13.5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5:25" ht="13.5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5:25" ht="13.5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5:25" ht="13.5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5:25" ht="13.5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5:25" ht="13.5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5:25" ht="13.5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5:25" ht="13.5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5:25" ht="13.5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5:25" ht="13.5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5:25" ht="13.5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5:25" ht="13.5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5:25" ht="13.5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5:25" ht="13.5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5:25" ht="13.5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5:25" ht="13.5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5:25" ht="13.5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5:25" ht="13.5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5:25" ht="13.5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5:25" ht="13.5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5:25" ht="13.5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5:25" ht="13.5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5:25" ht="13.5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5:25" ht="13.5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5:25" ht="13.5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5:25" ht="13.5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5:25" ht="13.5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5:25" ht="13.5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5:25" ht="13.5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5:25" ht="13.5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5:25" ht="13.5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5:25" ht="13.5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5:25" ht="13.5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5:25" ht="13.5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5:25" ht="13.5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5:25" ht="13.5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5:25" ht="13.5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5:25" ht="13.5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5:25" ht="13.5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5:25" ht="13.5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5:25" ht="13.5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5:25" ht="13.5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5:25" ht="13.5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5:25" ht="13.5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5:25" ht="13.5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5:25" ht="13.5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5:25" ht="13.5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5:25" ht="13.5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5:25" ht="13.5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5:25" ht="13.5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5:25" ht="13.5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5:25" ht="13.5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5:25" ht="13.5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5:25" ht="13.5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5:25" ht="13.5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5:25" ht="13.5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5:25" ht="13.5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5:25" ht="13.5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5:25" ht="13.5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5:25" ht="13.5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5:25" ht="13.5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5:25" ht="13.5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5:25" ht="13.5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5:25" ht="13.5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5:25" ht="13.5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5:25" ht="13.5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5:25" ht="13.5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5:25" ht="13.5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5:25" ht="13.5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5:25" ht="13.5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5:25" ht="13.5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5:25" ht="13.5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5:25" ht="13.5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5:25" ht="13.5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5:25" ht="13.5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5:25" ht="13.5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5:25" ht="13.5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5:25" ht="13.5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5:25" ht="13.5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5:25" ht="13.5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5:25" ht="13.5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5:25" ht="13.5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5:25" ht="13.5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5:25" ht="13.5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5:25" ht="13.5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5:25" ht="13.5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5:25" ht="13.5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5:25" ht="13.5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5:25" ht="13.5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5:25" ht="13.5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5:25" ht="13.5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5:25" ht="13.5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5:25" ht="13.5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5:25" ht="13.5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5:25" ht="13.5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5:25" ht="13.5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5:25" ht="13.5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5:25" ht="13.5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5:25" ht="13.5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5:25" ht="13.5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5:25" ht="13.5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5:25" ht="13.5"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5:25" ht="13.5"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5:25" ht="13.5"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5:25" ht="13.5"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5:25" ht="13.5"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5:25" ht="13.5"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5:25" ht="13.5"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5:25" ht="13.5"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5:25" ht="13.5"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5:25" ht="13.5"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5:25" ht="13.5"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5:25" ht="13.5"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5:25" ht="13.5"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5:25" ht="13.5"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5:25" ht="13.5"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5:25" ht="13.5"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5:25" ht="13.5"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5:25" ht="13.5"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5:25" ht="13.5"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5:25" ht="13.5"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5:25" ht="13.5"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5:25" ht="13.5"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5:25" ht="13.5"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5:25" ht="13.5"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5:25" ht="13.5"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5:25" ht="13.5"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5:25" ht="13.5"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5:25" ht="13.5"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5:25" ht="13.5"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5:25" ht="13.5"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5:25" ht="13.5"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5:25" ht="13.5"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5:25" ht="13.5"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5:25" ht="13.5"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5:25" ht="13.5"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5:25" ht="13.5"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5:25" ht="13.5"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5:25" ht="13.5"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5:25" ht="13.5"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5:25" ht="13.5"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5:25" ht="13.5"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5:25" ht="13.5"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5:25" ht="13.5"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5:25" ht="13.5"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5:25" ht="13.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5:25" ht="13.5"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5:25" ht="13.5"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5:25" ht="13.5"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5:25" ht="13.5"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5:25" ht="13.5"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5:25" ht="13.5"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5:25" ht="13.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5:25" ht="13.5"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5:25" ht="13.5"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5:25" ht="13.5"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5:25" ht="13.5"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5:25" ht="13.5"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5:25" ht="13.5"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5:25" ht="13.5"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5:25" ht="13.5"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5:25" ht="13.5"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5:25" ht="13.5"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5:25" ht="13.5"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5:25" ht="13.5"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5:25" ht="13.5"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5:25" ht="13.5"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5:25" ht="13.5"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5:25" ht="13.5"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5:25" ht="13.5"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5:25" ht="13.5"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5:25" ht="13.5"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5:25" ht="13.5"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5:25" ht="13.5"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5:25" ht="13.5"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5:25" ht="13.5"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5:25" ht="13.5"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5:25" ht="13.5"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5:25" ht="13.5"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5:25" ht="13.5"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5:25" ht="13.5"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5:25" ht="13.5"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5:25" ht="13.5"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5:25" ht="13.5"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5:25" ht="13.5"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5:25" ht="13.5"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5:25" ht="13.5"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5:25" ht="13.5"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5:25" ht="13.5"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5:25" ht="13.5"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5:25" ht="13.5"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5:25" ht="13.5"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5:25" ht="13.5"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5:25" ht="13.5"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5:25" ht="13.5"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5:25" ht="13.5"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5:25" ht="13.5"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5:25" ht="13.5"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5:25" ht="13.5"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5:25" ht="13.5"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5:25" ht="13.5"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5:25" ht="13.5"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5:25" ht="13.5"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5:25" ht="13.5"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5:25" ht="13.5"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5:25" ht="13.5"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5:25" ht="13.5"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5:25" ht="13.5"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5:25" ht="13.5"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5:25" ht="13.5"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5:25" ht="13.5"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5:25" ht="13.5"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5:25" ht="13.5"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5:25" ht="13.5"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5:25" ht="13.5"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5:25" ht="13.5"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5:25" ht="13.5"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5:25" ht="13.5"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5:25" ht="13.5"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5:25" ht="13.5"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5:25" ht="13.5"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5:25" ht="13.5"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5:25" ht="13.5"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5:25" ht="13.5"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5:25" ht="13.5"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5:25" ht="13.5"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5:25" ht="13.5"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5:25" ht="13.5"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5:25" ht="13.5"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5:25" ht="13.5"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5:25" ht="13.5"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5:25" ht="13.5"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5:25" ht="13.5"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5:25" ht="13.5"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5:25" ht="13.5"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5:25" ht="13.5"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5:25" ht="13.5"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5:25" ht="13.5"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5:25" ht="13.5"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5:25" ht="13.5"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5:25" ht="13.5"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5:25" ht="13.5"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5:25" ht="13.5"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5:25" ht="13.5"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5:25" ht="13.5"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5:25" ht="13.5"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5:25" ht="13.5"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5:25" ht="13.5"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5:25" ht="13.5"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5:25" ht="13.5"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5:25" ht="13.5"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5:25" ht="13.5"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5:25" ht="13.5"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5:25" ht="13.5"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5:25" ht="13.5"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5:25" ht="13.5"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5:25" ht="13.5"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5:25" ht="13.5"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5:25" ht="13.5"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5:25" ht="13.5"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5:25" ht="13.5"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5:25" ht="13.5"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5:25" ht="13.5"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5:25" ht="13.5"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5:25" ht="13.5"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5:25" ht="13.5"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5:25" ht="13.5"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5:25" ht="13.5"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5:25" ht="13.5"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5:25" ht="13.5"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5:25" ht="13.5"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5:25" ht="13.5"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5:25" ht="13.5"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5:25" ht="13.5"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5:25" ht="13.5"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5:25" ht="13.5"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5:25" ht="13.5"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5:25" ht="13.5"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5:25" ht="13.5"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5:25" ht="13.5"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5:25" ht="13.5"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5:25" ht="13.5"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5:25" ht="13.5"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5:25" ht="13.5"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5:25" ht="13.5"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5:25" ht="13.5"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5:25" ht="13.5"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5:25" ht="13.5"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5:25" ht="13.5"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5:25" ht="13.5"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5:25" ht="13.5"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5:25" ht="13.5"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5:25" ht="13.5"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5:25" ht="13.5"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5:25" ht="13.5"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5:25" ht="13.5"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5:25" ht="13.5"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5:25" ht="13.5"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5:25" ht="13.5"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5:25" ht="13.5"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5:25" ht="13.5"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5:25" ht="13.5"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5:25" ht="13.5"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5:25" ht="13.5"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5:25" ht="13.5"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5:25" ht="13.5"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5:25" ht="13.5"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5:25" ht="13.5"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5:25" ht="13.5"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5:25" ht="13.5"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5:25" ht="13.5"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5:25" ht="13.5"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5:25" ht="13.5"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5:25" ht="13.5"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5:25" ht="13.5"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5:25" ht="13.5"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5:25" ht="13.5"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5:25" ht="13.5"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5:25" ht="13.5"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5:25" ht="13.5"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5:25" ht="13.5"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5:25" ht="13.5"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5:25" ht="13.5"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5:25" ht="13.5"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5:25" ht="13.5"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5:25" ht="13.5"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5:25" ht="13.5"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5:25" ht="13.5"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5:25" ht="13.5"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5:25" ht="13.5"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5:25" ht="13.5"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5:25" ht="13.5"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5:25" ht="13.5"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5:25" ht="13.5"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5:25" ht="13.5"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5:25" ht="13.5"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5:25" ht="13.5"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5:25" ht="13.5"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5:25" ht="13.5"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5:25" ht="13.5"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5:25" ht="13.5"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5:25" ht="13.5"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5:25" ht="13.5"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5:25" ht="13.5"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5:25" ht="13.5"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5:25" ht="13.5"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5:25" ht="13.5"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5:25" ht="13.5"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5:25" ht="13.5"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5:25" ht="13.5"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5:25" ht="13.5"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5:25" ht="13.5"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5:25" ht="13.5"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5:25" ht="13.5"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5:25" ht="13.5"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5:25" ht="13.5"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5:25" ht="13.5"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5:25" ht="13.5"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5:25" ht="13.5"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5:25" ht="13.5"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5:25" ht="13.5"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5:25" ht="13.5"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5:25" ht="13.5"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  <row r="660" spans="5:25" ht="13.5"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</row>
    <row r="661" spans="5:25" ht="13.5"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</row>
    <row r="662" spans="5:25" ht="13.5"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</row>
    <row r="663" spans="5:25" ht="13.5"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</row>
    <row r="664" spans="5:25" ht="13.5"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</row>
    <row r="665" spans="5:25" ht="13.5"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</row>
    <row r="666" spans="5:25" ht="13.5"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</row>
    <row r="667" spans="5:25" ht="13.5"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</row>
    <row r="668" spans="5:25" ht="13.5"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</row>
    <row r="669" spans="5:25" ht="13.5"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</row>
    <row r="670" spans="5:25" ht="13.5"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</row>
    <row r="671" spans="5:25" ht="13.5"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</row>
    <row r="672" spans="5:25" ht="13.5"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</row>
    <row r="673" spans="5:25" ht="13.5"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</row>
    <row r="674" spans="5:25" ht="13.5"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</row>
    <row r="675" spans="5:25" ht="13.5"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</row>
    <row r="676" spans="5:25" ht="13.5"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</row>
    <row r="677" spans="5:25" ht="13.5"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</row>
    <row r="678" spans="5:25" ht="13.5"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</row>
    <row r="679" spans="5:25" ht="13.5"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</row>
    <row r="680" spans="5:25" ht="13.5"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</row>
    <row r="681" spans="5:25" ht="13.5"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</row>
    <row r="682" spans="5:25" ht="13.5"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</row>
    <row r="683" spans="5:25" ht="13.5"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</row>
    <row r="684" spans="5:25" ht="13.5"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</row>
    <row r="685" spans="5:25" ht="13.5"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</row>
    <row r="686" spans="5:25" ht="13.5"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</row>
    <row r="687" spans="5:25" ht="13.5"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</row>
    <row r="688" spans="5:25" ht="13.5"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</row>
    <row r="689" spans="5:25" ht="13.5"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</row>
    <row r="690" spans="5:25" ht="13.5"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</row>
    <row r="691" spans="5:25" ht="13.5"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</row>
    <row r="692" spans="5:25" ht="13.5"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</row>
    <row r="693" spans="5:25" ht="13.5"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</row>
    <row r="694" spans="5:25" ht="13.5"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</row>
    <row r="695" spans="5:25" ht="13.5"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</row>
    <row r="696" spans="5:25" ht="13.5"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</row>
    <row r="697" spans="5:25" ht="13.5"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</row>
    <row r="698" spans="5:25" ht="13.5"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</row>
    <row r="699" spans="5:25" ht="13.5"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</row>
    <row r="700" spans="5:25" ht="13.5"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5:25" ht="13.5"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</row>
    <row r="702" spans="5:25" ht="13.5"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</row>
    <row r="703" spans="5:25" ht="13.5"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</row>
    <row r="704" spans="5:25" ht="13.5"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</row>
    <row r="705" spans="5:25" ht="13.5"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</row>
    <row r="706" spans="5:25" ht="13.5"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</row>
    <row r="707" spans="5:25" ht="13.5"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</row>
    <row r="708" spans="5:25" ht="13.5"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</row>
    <row r="709" spans="5:25" ht="13.5"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</row>
    <row r="710" spans="5:25" ht="13.5"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</row>
    <row r="711" spans="5:25" ht="13.5"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</row>
    <row r="712" spans="5:25" ht="13.5"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</row>
    <row r="713" spans="5:25" ht="13.5"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</row>
    <row r="714" spans="5:25" ht="13.5"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</row>
    <row r="715" spans="5:25" ht="13.5"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</row>
    <row r="716" spans="5:25" ht="13.5"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</row>
    <row r="717" spans="5:25" ht="13.5"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</row>
    <row r="718" spans="5:25" ht="13.5"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</row>
    <row r="719" spans="5:25" ht="13.5"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</row>
    <row r="720" spans="5:25" ht="13.5"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</row>
    <row r="721" spans="5:25" ht="13.5"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</row>
    <row r="722" spans="5:25" ht="13.5"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</row>
    <row r="723" spans="5:25" ht="13.5"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</row>
    <row r="724" spans="5:25" ht="13.5"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</row>
    <row r="725" spans="5:25" ht="13.5"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</row>
    <row r="726" spans="5:25" ht="13.5"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</row>
    <row r="727" spans="5:25" ht="13.5"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</row>
    <row r="728" spans="5:25" ht="13.5"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</row>
    <row r="729" spans="5:25" ht="13.5"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</row>
    <row r="730" spans="5:25" ht="13.5"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</row>
    <row r="731" spans="5:25" ht="13.5"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</row>
    <row r="732" spans="5:25" ht="13.5"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</row>
    <row r="733" spans="5:25" ht="13.5"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</row>
    <row r="734" spans="5:25" ht="13.5"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</row>
    <row r="735" spans="5:25" ht="13.5"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</row>
    <row r="736" spans="5:25" ht="13.5"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</row>
    <row r="737" spans="5:25" ht="13.5"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</row>
    <row r="738" spans="5:25" ht="13.5"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</row>
    <row r="739" spans="5:25" ht="13.5"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</row>
    <row r="740" spans="5:25" ht="13.5"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</row>
    <row r="741" spans="5:25" ht="13.5"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</row>
    <row r="742" spans="5:25" ht="13.5"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</row>
    <row r="743" spans="5:25" ht="13.5"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</row>
    <row r="744" spans="5:25" ht="13.5"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</row>
    <row r="745" spans="5:25" ht="13.5"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</row>
    <row r="746" spans="5:25" ht="13.5"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</row>
    <row r="747" spans="5:25" ht="13.5"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</row>
    <row r="748" spans="5:25" ht="13.5"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</row>
    <row r="749" spans="5:25" ht="13.5"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</row>
    <row r="750" spans="5:25" ht="13.5"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</row>
    <row r="751" spans="5:25" ht="13.5"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</row>
    <row r="752" spans="5:25" ht="13.5"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</row>
    <row r="753" spans="5:25" ht="13.5"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</row>
    <row r="754" spans="5:25" ht="13.5"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</row>
    <row r="755" spans="5:25" ht="13.5"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5:25" ht="13.5"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</row>
    <row r="757" spans="5:25" ht="13.5"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</row>
    <row r="758" spans="5:25" ht="13.5"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</row>
    <row r="759" spans="5:25" ht="13.5"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</row>
    <row r="760" spans="5:25" ht="13.5"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</row>
    <row r="761" spans="5:25" ht="13.5"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</row>
    <row r="762" spans="5:25" ht="13.5"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</row>
    <row r="763" spans="5:25" ht="13.5"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</row>
    <row r="764" spans="5:25" ht="13.5"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</row>
    <row r="765" spans="5:25" ht="13.5"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</row>
    <row r="766" spans="5:25" ht="13.5"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</row>
    <row r="767" spans="5:25" ht="13.5"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</row>
    <row r="768" spans="5:25" ht="13.5"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</row>
    <row r="769" spans="5:25" ht="13.5"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</row>
    <row r="770" spans="5:25" ht="13.5"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</row>
    <row r="771" spans="5:25" ht="13.5"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</row>
    <row r="772" spans="5:25" ht="13.5"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</row>
    <row r="773" spans="5:25" ht="13.5"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</row>
    <row r="774" spans="5:25" ht="13.5"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</row>
    <row r="775" spans="5:25" ht="13.5"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</row>
    <row r="776" spans="5:25" ht="13.5"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</row>
    <row r="777" spans="5:25" ht="13.5"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</row>
  </sheetData>
  <sheetProtection/>
  <mergeCells count="138">
    <mergeCell ref="C7:D7"/>
    <mergeCell ref="G7:H7"/>
    <mergeCell ref="A1:I1"/>
    <mergeCell ref="R1:T1"/>
    <mergeCell ref="U1:AB1"/>
    <mergeCell ref="G3:H3"/>
    <mergeCell ref="V2:AB2"/>
    <mergeCell ref="M3:Q3"/>
    <mergeCell ref="V3:W3"/>
    <mergeCell ref="Z7:AA7"/>
    <mergeCell ref="Q21:Q22"/>
    <mergeCell ref="R21:R22"/>
    <mergeCell ref="S21:X22"/>
    <mergeCell ref="Z21:AD22"/>
    <mergeCell ref="C8:D18"/>
    <mergeCell ref="G8:H18"/>
    <mergeCell ref="R8:S18"/>
    <mergeCell ref="V8:W18"/>
    <mergeCell ref="Z8:AA18"/>
    <mergeCell ref="B24:B25"/>
    <mergeCell ref="C24:D25"/>
    <mergeCell ref="F24:K25"/>
    <mergeCell ref="L24:L25"/>
    <mergeCell ref="Z20:AD20"/>
    <mergeCell ref="B21:B22"/>
    <mergeCell ref="C21:D22"/>
    <mergeCell ref="F21:K22"/>
    <mergeCell ref="L21:L22"/>
    <mergeCell ref="M21:M22"/>
    <mergeCell ref="Q27:Q28"/>
    <mergeCell ref="R27:R28"/>
    <mergeCell ref="S27:X28"/>
    <mergeCell ref="Z27:AD28"/>
    <mergeCell ref="M24:M25"/>
    <mergeCell ref="Q24:Q25"/>
    <mergeCell ref="R24:R25"/>
    <mergeCell ref="S24:X25"/>
    <mergeCell ref="B30:B31"/>
    <mergeCell ref="C30:D31"/>
    <mergeCell ref="F30:K31"/>
    <mergeCell ref="L30:L31"/>
    <mergeCell ref="Z24:AD25"/>
    <mergeCell ref="B27:B28"/>
    <mergeCell ref="C27:D28"/>
    <mergeCell ref="F27:K28"/>
    <mergeCell ref="L27:L28"/>
    <mergeCell ref="M27:M28"/>
    <mergeCell ref="Q33:Q34"/>
    <mergeCell ref="R33:R34"/>
    <mergeCell ref="S33:X34"/>
    <mergeCell ref="Z33:AD34"/>
    <mergeCell ref="M30:M31"/>
    <mergeCell ref="Q30:Q31"/>
    <mergeCell ref="R30:R31"/>
    <mergeCell ref="S30:X31"/>
    <mergeCell ref="B36:B37"/>
    <mergeCell ref="C36:D37"/>
    <mergeCell ref="F36:K37"/>
    <mergeCell ref="L36:L37"/>
    <mergeCell ref="Z30:AD31"/>
    <mergeCell ref="B33:B34"/>
    <mergeCell ref="C33:D34"/>
    <mergeCell ref="F33:K34"/>
    <mergeCell ref="L33:L34"/>
    <mergeCell ref="M33:M34"/>
    <mergeCell ref="Z36:AD37"/>
    <mergeCell ref="M36:M37"/>
    <mergeCell ref="Q36:Q37"/>
    <mergeCell ref="R36:R37"/>
    <mergeCell ref="S36:X37"/>
    <mergeCell ref="AA42:AA43"/>
    <mergeCell ref="AB42:AB43"/>
    <mergeCell ref="T42:U43"/>
    <mergeCell ref="V42:W43"/>
    <mergeCell ref="AC42:AC43"/>
    <mergeCell ref="AA44:AA45"/>
    <mergeCell ref="AB44:AB45"/>
    <mergeCell ref="X42:Y43"/>
    <mergeCell ref="Z42:Z43"/>
    <mergeCell ref="N42:N43"/>
    <mergeCell ref="T45:U45"/>
    <mergeCell ref="V45:W45"/>
    <mergeCell ref="AC44:AC45"/>
    <mergeCell ref="G49:H49"/>
    <mergeCell ref="N48:N49"/>
    <mergeCell ref="I47:J47"/>
    <mergeCell ref="V47:W47"/>
    <mergeCell ref="P46:S47"/>
    <mergeCell ref="M44:M45"/>
    <mergeCell ref="N44:N45"/>
    <mergeCell ref="Z44:Z45"/>
    <mergeCell ref="N46:N47"/>
    <mergeCell ref="G47:H47"/>
    <mergeCell ref="M46:M47"/>
    <mergeCell ref="Z46:Z47"/>
    <mergeCell ref="K46:K47"/>
    <mergeCell ref="X45:Y45"/>
    <mergeCell ref="AC48:AC49"/>
    <mergeCell ref="T49:U49"/>
    <mergeCell ref="X49:Y49"/>
    <mergeCell ref="P48:S49"/>
    <mergeCell ref="X47:Y47"/>
    <mergeCell ref="AA46:AA47"/>
    <mergeCell ref="T47:U47"/>
    <mergeCell ref="AC46:AC47"/>
    <mergeCell ref="AB46:AB47"/>
    <mergeCell ref="A48:D49"/>
    <mergeCell ref="AB48:AB49"/>
    <mergeCell ref="V49:W49"/>
    <mergeCell ref="K48:K49"/>
    <mergeCell ref="L48:L49"/>
    <mergeCell ref="M48:M49"/>
    <mergeCell ref="Z48:Z49"/>
    <mergeCell ref="AA48:AA49"/>
    <mergeCell ref="E49:F49"/>
    <mergeCell ref="I49:J49"/>
    <mergeCell ref="E47:F47"/>
    <mergeCell ref="A44:D45"/>
    <mergeCell ref="A46:D47"/>
    <mergeCell ref="L46:L47"/>
    <mergeCell ref="K44:K45"/>
    <mergeCell ref="L44:L45"/>
    <mergeCell ref="L42:L43"/>
    <mergeCell ref="M42:M43"/>
    <mergeCell ref="P44:S45"/>
    <mergeCell ref="E45:F45"/>
    <mergeCell ref="G45:H45"/>
    <mergeCell ref="I45:J45"/>
    <mergeCell ref="R7:S7"/>
    <mergeCell ref="K7:L7"/>
    <mergeCell ref="K8:L18"/>
    <mergeCell ref="V7:W7"/>
    <mergeCell ref="A42:D43"/>
    <mergeCell ref="P42:S43"/>
    <mergeCell ref="E42:F43"/>
    <mergeCell ref="G42:H43"/>
    <mergeCell ref="I42:J43"/>
    <mergeCell ref="K42:K4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777"/>
  <sheetViews>
    <sheetView view="pageBreakPreview" zoomScale="50" zoomScaleSheetLayoutView="50" zoomScalePageLayoutView="0" workbookViewId="0" topLeftCell="A25">
      <selection activeCell="M50" sqref="M50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16" t="str">
        <f>'１日目Ａ【壬生東小】'!A1:I1</f>
        <v>第１日（1月10日）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82</v>
      </c>
      <c r="S1" s="216"/>
      <c r="T1" s="216"/>
      <c r="U1" s="216" t="str">
        <f>'組合せ'!AH33</f>
        <v>下野市別処山運動公園</v>
      </c>
      <c r="V1" s="216"/>
      <c r="W1" s="216"/>
      <c r="X1" s="216"/>
      <c r="Y1" s="216"/>
      <c r="Z1" s="216"/>
      <c r="AA1" s="216"/>
      <c r="AB1" s="216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3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4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220" t="str">
        <f>'組合せ'!AD43</f>
        <v>ＦＣ　ＳＦｉＤＡ</v>
      </c>
      <c r="D8" s="220"/>
      <c r="E8" s="54"/>
      <c r="F8" s="54"/>
      <c r="G8" s="308" t="str">
        <f>'組合せ'!AD41</f>
        <v>石井フットボールクラブ</v>
      </c>
      <c r="H8" s="308"/>
      <c r="I8" s="54"/>
      <c r="J8" s="54"/>
      <c r="K8" s="221" t="str">
        <f>'組合せ'!AD39</f>
        <v>犬伏フットボールクラブ</v>
      </c>
      <c r="L8" s="221"/>
      <c r="M8" s="54"/>
      <c r="N8" s="55"/>
      <c r="O8" s="55"/>
      <c r="P8" s="55"/>
      <c r="Q8" s="56"/>
      <c r="R8" s="308" t="str">
        <f>'組合せ'!AD37</f>
        <v>今市第三カルナヴァル</v>
      </c>
      <c r="S8" s="308"/>
      <c r="T8" s="54"/>
      <c r="U8" s="54"/>
      <c r="V8" s="308" t="str">
        <f>'組合せ'!AD35</f>
        <v>プラウド栃木ＦＣ</v>
      </c>
      <c r="W8" s="308"/>
      <c r="X8" s="54"/>
      <c r="Y8" s="54"/>
      <c r="Z8" s="221" t="str">
        <f>'組合せ'!AD33</f>
        <v>南河内ＦＣ</v>
      </c>
      <c r="AA8" s="221"/>
    </row>
    <row r="9" spans="3:27" ht="24.75" customHeight="1">
      <c r="C9" s="220"/>
      <c r="D9" s="220"/>
      <c r="E9" s="54"/>
      <c r="F9" s="54"/>
      <c r="G9" s="308"/>
      <c r="H9" s="308"/>
      <c r="I9" s="54"/>
      <c r="J9" s="54"/>
      <c r="K9" s="221"/>
      <c r="L9" s="221"/>
      <c r="M9" s="54"/>
      <c r="N9" s="55"/>
      <c r="O9" s="55"/>
      <c r="P9" s="55"/>
      <c r="Q9" s="56"/>
      <c r="R9" s="308"/>
      <c r="S9" s="308"/>
      <c r="T9" s="54"/>
      <c r="U9" s="54"/>
      <c r="V9" s="308"/>
      <c r="W9" s="308"/>
      <c r="X9" s="54"/>
      <c r="Y9" s="54"/>
      <c r="Z9" s="221"/>
      <c r="AA9" s="221"/>
    </row>
    <row r="10" spans="3:27" ht="24.75" customHeight="1">
      <c r="C10" s="220"/>
      <c r="D10" s="220"/>
      <c r="E10" s="54"/>
      <c r="F10" s="54"/>
      <c r="G10" s="308"/>
      <c r="H10" s="308"/>
      <c r="I10" s="54"/>
      <c r="J10" s="54"/>
      <c r="K10" s="221"/>
      <c r="L10" s="221"/>
      <c r="M10" s="54"/>
      <c r="N10" s="55"/>
      <c r="O10" s="55"/>
      <c r="P10" s="55"/>
      <c r="Q10" s="56"/>
      <c r="R10" s="308"/>
      <c r="S10" s="308"/>
      <c r="T10" s="54"/>
      <c r="U10" s="54"/>
      <c r="V10" s="308"/>
      <c r="W10" s="308"/>
      <c r="X10" s="54"/>
      <c r="Y10" s="54"/>
      <c r="Z10" s="221"/>
      <c r="AA10" s="221"/>
    </row>
    <row r="11" spans="3:27" ht="24.75" customHeight="1">
      <c r="C11" s="220"/>
      <c r="D11" s="220"/>
      <c r="E11" s="54"/>
      <c r="F11" s="54"/>
      <c r="G11" s="308"/>
      <c r="H11" s="308"/>
      <c r="I11" s="54"/>
      <c r="J11" s="54"/>
      <c r="K11" s="221"/>
      <c r="L11" s="221"/>
      <c r="M11" s="54"/>
      <c r="N11" s="55"/>
      <c r="O11" s="55"/>
      <c r="P11" s="55"/>
      <c r="Q11" s="56"/>
      <c r="R11" s="308"/>
      <c r="S11" s="308"/>
      <c r="T11" s="54"/>
      <c r="U11" s="54"/>
      <c r="V11" s="308"/>
      <c r="W11" s="308"/>
      <c r="X11" s="54"/>
      <c r="Y11" s="54"/>
      <c r="Z11" s="221"/>
      <c r="AA11" s="221"/>
    </row>
    <row r="12" spans="3:27" ht="24.75" customHeight="1">
      <c r="C12" s="220"/>
      <c r="D12" s="220"/>
      <c r="E12" s="54"/>
      <c r="F12" s="54"/>
      <c r="G12" s="308"/>
      <c r="H12" s="308"/>
      <c r="I12" s="54"/>
      <c r="J12" s="54"/>
      <c r="K12" s="221"/>
      <c r="L12" s="221"/>
      <c r="M12" s="54"/>
      <c r="N12" s="55"/>
      <c r="O12" s="55"/>
      <c r="P12" s="55"/>
      <c r="Q12" s="56"/>
      <c r="R12" s="308"/>
      <c r="S12" s="308"/>
      <c r="T12" s="54"/>
      <c r="U12" s="54"/>
      <c r="V12" s="308"/>
      <c r="W12" s="308"/>
      <c r="X12" s="54"/>
      <c r="Y12" s="54"/>
      <c r="Z12" s="221"/>
      <c r="AA12" s="221"/>
    </row>
    <row r="13" spans="3:27" ht="24.75" customHeight="1">
      <c r="C13" s="220"/>
      <c r="D13" s="220"/>
      <c r="E13" s="54"/>
      <c r="F13" s="54"/>
      <c r="G13" s="308"/>
      <c r="H13" s="308"/>
      <c r="I13" s="54"/>
      <c r="J13" s="54"/>
      <c r="K13" s="221"/>
      <c r="L13" s="221"/>
      <c r="M13" s="54"/>
      <c r="N13" s="55"/>
      <c r="O13" s="55"/>
      <c r="P13" s="55"/>
      <c r="Q13" s="56"/>
      <c r="R13" s="308"/>
      <c r="S13" s="308"/>
      <c r="T13" s="54"/>
      <c r="U13" s="54"/>
      <c r="V13" s="308"/>
      <c r="W13" s="308"/>
      <c r="X13" s="54"/>
      <c r="Y13" s="54"/>
      <c r="Z13" s="221"/>
      <c r="AA13" s="221"/>
    </row>
    <row r="14" spans="3:27" ht="24.75" customHeight="1">
      <c r="C14" s="220"/>
      <c r="D14" s="220"/>
      <c r="E14" s="54"/>
      <c r="F14" s="54"/>
      <c r="G14" s="308"/>
      <c r="H14" s="308"/>
      <c r="I14" s="54"/>
      <c r="J14" s="54"/>
      <c r="K14" s="221"/>
      <c r="L14" s="221"/>
      <c r="M14" s="54"/>
      <c r="N14" s="55"/>
      <c r="O14" s="55"/>
      <c r="P14" s="55"/>
      <c r="Q14" s="56"/>
      <c r="R14" s="308"/>
      <c r="S14" s="308"/>
      <c r="T14" s="54"/>
      <c r="U14" s="54"/>
      <c r="V14" s="308"/>
      <c r="W14" s="308"/>
      <c r="X14" s="54"/>
      <c r="Y14" s="54"/>
      <c r="Z14" s="221"/>
      <c r="AA14" s="221"/>
    </row>
    <row r="15" spans="3:27" ht="24.75" customHeight="1">
      <c r="C15" s="220"/>
      <c r="D15" s="220"/>
      <c r="E15" s="54"/>
      <c r="F15" s="54"/>
      <c r="G15" s="308"/>
      <c r="H15" s="308"/>
      <c r="I15" s="54"/>
      <c r="J15" s="54"/>
      <c r="K15" s="221"/>
      <c r="L15" s="221"/>
      <c r="M15" s="54"/>
      <c r="N15" s="55"/>
      <c r="O15" s="55"/>
      <c r="P15" s="55"/>
      <c r="Q15" s="56"/>
      <c r="R15" s="308"/>
      <c r="S15" s="308"/>
      <c r="T15" s="54"/>
      <c r="U15" s="54"/>
      <c r="V15" s="308"/>
      <c r="W15" s="308"/>
      <c r="X15" s="54"/>
      <c r="Y15" s="54"/>
      <c r="Z15" s="221"/>
      <c r="AA15" s="221"/>
    </row>
    <row r="16" spans="3:27" ht="24.75" customHeight="1">
      <c r="C16" s="220"/>
      <c r="D16" s="220"/>
      <c r="E16" s="54"/>
      <c r="F16" s="54"/>
      <c r="G16" s="308"/>
      <c r="H16" s="308"/>
      <c r="I16" s="54"/>
      <c r="J16" s="54"/>
      <c r="K16" s="221"/>
      <c r="L16" s="221"/>
      <c r="M16" s="54"/>
      <c r="N16" s="55"/>
      <c r="O16" s="55"/>
      <c r="P16" s="55"/>
      <c r="Q16" s="56"/>
      <c r="R16" s="308"/>
      <c r="S16" s="308"/>
      <c r="T16" s="54"/>
      <c r="U16" s="54"/>
      <c r="V16" s="308"/>
      <c r="W16" s="308"/>
      <c r="X16" s="54"/>
      <c r="Y16" s="54"/>
      <c r="Z16" s="221"/>
      <c r="AA16" s="221"/>
    </row>
    <row r="17" spans="3:27" ht="24.75" customHeight="1">
      <c r="C17" s="220"/>
      <c r="D17" s="220"/>
      <c r="E17" s="54"/>
      <c r="F17" s="54"/>
      <c r="G17" s="308"/>
      <c r="H17" s="308"/>
      <c r="I17" s="54"/>
      <c r="J17" s="54"/>
      <c r="K17" s="221"/>
      <c r="L17" s="221"/>
      <c r="M17" s="54"/>
      <c r="N17" s="55"/>
      <c r="O17" s="55"/>
      <c r="P17" s="55"/>
      <c r="Q17" s="56"/>
      <c r="R17" s="308"/>
      <c r="S17" s="308"/>
      <c r="T17" s="54"/>
      <c r="U17" s="54"/>
      <c r="V17" s="308"/>
      <c r="W17" s="308"/>
      <c r="X17" s="54"/>
      <c r="Y17" s="54"/>
      <c r="Z17" s="221"/>
      <c r="AA17" s="221"/>
    </row>
    <row r="18" spans="3:27" ht="24.75" customHeight="1">
      <c r="C18" s="220"/>
      <c r="D18" s="220"/>
      <c r="E18" s="54"/>
      <c r="F18" s="54"/>
      <c r="G18" s="308"/>
      <c r="H18" s="308"/>
      <c r="I18" s="54"/>
      <c r="J18" s="54"/>
      <c r="K18" s="221"/>
      <c r="L18" s="221"/>
      <c r="M18" s="54"/>
      <c r="N18" s="55"/>
      <c r="O18" s="55"/>
      <c r="P18" s="55"/>
      <c r="Q18" s="56"/>
      <c r="R18" s="308"/>
      <c r="S18" s="308"/>
      <c r="T18" s="54"/>
      <c r="U18" s="54"/>
      <c r="V18" s="308"/>
      <c r="W18" s="308"/>
      <c r="X18" s="54"/>
      <c r="Y18" s="54"/>
      <c r="Z18" s="221"/>
      <c r="AA18" s="221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E21" s="58"/>
      <c r="F21" s="230" t="str">
        <f>C8</f>
        <v>ＦＣ　ＳＦｉＤＡ</v>
      </c>
      <c r="G21" s="230"/>
      <c r="H21" s="230"/>
      <c r="I21" s="230"/>
      <c r="J21" s="230"/>
      <c r="K21" s="230"/>
      <c r="L21" s="226">
        <f>N21+N22</f>
        <v>3</v>
      </c>
      <c r="M21" s="227" t="s">
        <v>31</v>
      </c>
      <c r="N21" s="61">
        <v>2</v>
      </c>
      <c r="O21" s="61" t="s">
        <v>32</v>
      </c>
      <c r="P21" s="61">
        <v>0</v>
      </c>
      <c r="Q21" s="228" t="s">
        <v>33</v>
      </c>
      <c r="R21" s="229">
        <f>P21+P22</f>
        <v>0</v>
      </c>
      <c r="S21" s="225" t="str">
        <f>G8</f>
        <v>石井フットボールクラブ</v>
      </c>
      <c r="T21" s="225"/>
      <c r="U21" s="225"/>
      <c r="V21" s="225"/>
      <c r="W21" s="225"/>
      <c r="X21" s="225"/>
      <c r="Y21" s="58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E22" s="58"/>
      <c r="F22" s="230"/>
      <c r="G22" s="230"/>
      <c r="H22" s="230"/>
      <c r="I22" s="230"/>
      <c r="J22" s="230"/>
      <c r="K22" s="230"/>
      <c r="L22" s="226"/>
      <c r="M22" s="227"/>
      <c r="N22" s="61">
        <v>1</v>
      </c>
      <c r="O22" s="61" t="s">
        <v>32</v>
      </c>
      <c r="P22" s="61">
        <v>0</v>
      </c>
      <c r="Q22" s="228"/>
      <c r="R22" s="229"/>
      <c r="S22" s="225"/>
      <c r="T22" s="225"/>
      <c r="U22" s="225"/>
      <c r="V22" s="225"/>
      <c r="W22" s="225"/>
      <c r="X22" s="225"/>
      <c r="Y22" s="58"/>
      <c r="Z22" s="231"/>
      <c r="AA22" s="231"/>
      <c r="AB22" s="231"/>
      <c r="AC22" s="231"/>
      <c r="AD22" s="231"/>
    </row>
    <row r="23" spans="2:43" ht="24.75" customHeight="1">
      <c r="B23" s="13"/>
      <c r="C23" s="66"/>
      <c r="D23" s="66"/>
      <c r="E23" s="58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Y23" s="58"/>
      <c r="Z23" s="14"/>
      <c r="AA23" s="14"/>
      <c r="AB23" s="14"/>
      <c r="AC23" s="14"/>
      <c r="AD23" s="14"/>
      <c r="AG23" s="68"/>
      <c r="AH23" s="68"/>
      <c r="AI23" s="69"/>
      <c r="AJ23" s="68"/>
      <c r="AK23" s="68"/>
      <c r="AL23" s="69"/>
      <c r="AM23" s="68"/>
      <c r="AN23" s="68"/>
      <c r="AO23" s="69"/>
      <c r="AP23" s="68"/>
      <c r="AQ23" s="68"/>
    </row>
    <row r="24" spans="2:43" ht="24.75" customHeight="1">
      <c r="B24" s="207" t="s">
        <v>51</v>
      </c>
      <c r="C24" s="224">
        <v>0.46527777777777773</v>
      </c>
      <c r="D24" s="224"/>
      <c r="E24" s="58"/>
      <c r="F24" s="225" t="str">
        <f>R8</f>
        <v>今市第三カルナヴァル</v>
      </c>
      <c r="G24" s="225"/>
      <c r="H24" s="225"/>
      <c r="I24" s="225"/>
      <c r="J24" s="225"/>
      <c r="K24" s="225"/>
      <c r="L24" s="226">
        <f>N24+N25</f>
        <v>0</v>
      </c>
      <c r="M24" s="227" t="s">
        <v>31</v>
      </c>
      <c r="N24" s="61">
        <v>0</v>
      </c>
      <c r="O24" s="61" t="s">
        <v>32</v>
      </c>
      <c r="P24" s="61">
        <v>1</v>
      </c>
      <c r="Q24" s="228" t="s">
        <v>33</v>
      </c>
      <c r="R24" s="229">
        <f>P24+P25</f>
        <v>2</v>
      </c>
      <c r="S24" s="230" t="str">
        <f>V8</f>
        <v>プラウド栃木ＦＣ</v>
      </c>
      <c r="T24" s="230"/>
      <c r="U24" s="230"/>
      <c r="V24" s="230"/>
      <c r="W24" s="230"/>
      <c r="X24" s="230"/>
      <c r="Y24" s="58"/>
      <c r="Z24" s="231" t="s">
        <v>21</v>
      </c>
      <c r="AA24" s="231"/>
      <c r="AB24" s="231"/>
      <c r="AC24" s="231"/>
      <c r="AD24" s="231"/>
      <c r="AG24" s="68"/>
      <c r="AH24" s="68"/>
      <c r="AI24" s="69"/>
      <c r="AJ24" s="68"/>
      <c r="AK24" s="68"/>
      <c r="AL24" s="69"/>
      <c r="AM24" s="68"/>
      <c r="AN24" s="68"/>
      <c r="AO24" s="69"/>
      <c r="AP24" s="68"/>
      <c r="AQ24" s="68"/>
    </row>
    <row r="25" spans="2:43" ht="24.75" customHeight="1">
      <c r="B25" s="207"/>
      <c r="C25" s="224"/>
      <c r="D25" s="224"/>
      <c r="E25" s="58"/>
      <c r="F25" s="225"/>
      <c r="G25" s="225"/>
      <c r="H25" s="225"/>
      <c r="I25" s="225"/>
      <c r="J25" s="225"/>
      <c r="K25" s="225"/>
      <c r="L25" s="226"/>
      <c r="M25" s="227"/>
      <c r="N25" s="61">
        <v>0</v>
      </c>
      <c r="O25" s="61" t="s">
        <v>32</v>
      </c>
      <c r="P25" s="61">
        <v>1</v>
      </c>
      <c r="Q25" s="228"/>
      <c r="R25" s="229"/>
      <c r="S25" s="230"/>
      <c r="T25" s="230"/>
      <c r="U25" s="230"/>
      <c r="V25" s="230"/>
      <c r="W25" s="230"/>
      <c r="X25" s="230"/>
      <c r="Y25" s="58"/>
      <c r="Z25" s="231"/>
      <c r="AA25" s="231"/>
      <c r="AB25" s="231"/>
      <c r="AC25" s="231"/>
      <c r="AD25" s="231"/>
      <c r="AG25" s="68"/>
      <c r="AH25" s="68"/>
      <c r="AI25" s="69"/>
      <c r="AJ25" s="68"/>
      <c r="AK25" s="68"/>
      <c r="AL25" s="69"/>
      <c r="AM25" s="68"/>
      <c r="AN25" s="68"/>
      <c r="AO25" s="69"/>
      <c r="AP25" s="68"/>
      <c r="AQ25" s="68"/>
    </row>
    <row r="26" spans="2:43" ht="24.75" customHeight="1">
      <c r="B26" s="13"/>
      <c r="C26" s="66"/>
      <c r="D26" s="66"/>
      <c r="E26" s="58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Y26" s="58"/>
      <c r="Z26" s="14"/>
      <c r="AA26" s="14"/>
      <c r="AB26" s="14"/>
      <c r="AC26" s="14"/>
      <c r="AD26" s="14"/>
      <c r="AG26" s="68"/>
      <c r="AH26" s="68"/>
      <c r="AI26" s="69"/>
      <c r="AJ26" s="68"/>
      <c r="AK26" s="68"/>
      <c r="AL26" s="69"/>
      <c r="AM26" s="68"/>
      <c r="AN26" s="68"/>
      <c r="AO26" s="69"/>
      <c r="AP26" s="68"/>
      <c r="AQ26" s="68"/>
    </row>
    <row r="27" spans="2:43" ht="24.75" customHeight="1">
      <c r="B27" s="207" t="s">
        <v>52</v>
      </c>
      <c r="C27" s="224">
        <v>0.4930555555555556</v>
      </c>
      <c r="D27" s="224"/>
      <c r="E27" s="58"/>
      <c r="F27" s="194" t="str">
        <f>G8</f>
        <v>石井フットボールクラブ</v>
      </c>
      <c r="G27" s="194"/>
      <c r="H27" s="194"/>
      <c r="I27" s="194"/>
      <c r="J27" s="194"/>
      <c r="K27" s="194"/>
      <c r="L27" s="226">
        <f>N27+N28</f>
        <v>0</v>
      </c>
      <c r="M27" s="227" t="s">
        <v>31</v>
      </c>
      <c r="N27" s="61">
        <v>0</v>
      </c>
      <c r="O27" s="61" t="s">
        <v>32</v>
      </c>
      <c r="P27" s="61">
        <v>2</v>
      </c>
      <c r="Q27" s="228" t="s">
        <v>33</v>
      </c>
      <c r="R27" s="229">
        <f>P27+P28</f>
        <v>5</v>
      </c>
      <c r="S27" s="230" t="str">
        <f>K8</f>
        <v>犬伏フットボールクラブ</v>
      </c>
      <c r="T27" s="230"/>
      <c r="U27" s="230"/>
      <c r="V27" s="230"/>
      <c r="W27" s="230"/>
      <c r="X27" s="230"/>
      <c r="Y27" s="58"/>
      <c r="Z27" s="231" t="s">
        <v>22</v>
      </c>
      <c r="AA27" s="231"/>
      <c r="AB27" s="231"/>
      <c r="AC27" s="231"/>
      <c r="AD27" s="231"/>
      <c r="AG27" s="68"/>
      <c r="AH27" s="68"/>
      <c r="AI27" s="69"/>
      <c r="AJ27" s="68"/>
      <c r="AK27" s="68"/>
      <c r="AL27" s="69"/>
      <c r="AM27" s="68"/>
      <c r="AN27" s="68"/>
      <c r="AO27" s="69"/>
      <c r="AP27" s="68"/>
      <c r="AQ27" s="68"/>
    </row>
    <row r="28" spans="2:43" ht="24.75" customHeight="1">
      <c r="B28" s="207"/>
      <c r="C28" s="224"/>
      <c r="D28" s="224"/>
      <c r="E28" s="58"/>
      <c r="F28" s="194"/>
      <c r="G28" s="194"/>
      <c r="H28" s="194"/>
      <c r="I28" s="194"/>
      <c r="J28" s="194"/>
      <c r="K28" s="194"/>
      <c r="L28" s="226"/>
      <c r="M28" s="227"/>
      <c r="N28" s="61">
        <v>0</v>
      </c>
      <c r="O28" s="61" t="s">
        <v>32</v>
      </c>
      <c r="P28" s="61">
        <v>3</v>
      </c>
      <c r="Q28" s="228"/>
      <c r="R28" s="229"/>
      <c r="S28" s="230"/>
      <c r="T28" s="230"/>
      <c r="U28" s="230"/>
      <c r="V28" s="230"/>
      <c r="W28" s="230"/>
      <c r="X28" s="230"/>
      <c r="Y28" s="58"/>
      <c r="Z28" s="231"/>
      <c r="AA28" s="231"/>
      <c r="AB28" s="231"/>
      <c r="AC28" s="231"/>
      <c r="AD28" s="231"/>
      <c r="AG28" s="68"/>
      <c r="AH28" s="68"/>
      <c r="AI28" s="69"/>
      <c r="AJ28" s="68"/>
      <c r="AK28" s="68"/>
      <c r="AL28" s="69"/>
      <c r="AM28" s="68"/>
      <c r="AN28" s="68"/>
      <c r="AO28" s="69"/>
      <c r="AP28" s="68"/>
      <c r="AQ28" s="68"/>
    </row>
    <row r="29" spans="2:34" ht="24.75" customHeight="1">
      <c r="B29" s="13"/>
      <c r="C29" s="66"/>
      <c r="D29" s="66"/>
      <c r="E29" s="58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Y29" s="58"/>
      <c r="Z29" s="14"/>
      <c r="AA29" s="14"/>
      <c r="AB29" s="14"/>
      <c r="AC29" s="14"/>
      <c r="AD29" s="14"/>
      <c r="AG29" s="68"/>
      <c r="AH29" s="68"/>
    </row>
    <row r="30" spans="2:30" ht="24.75" customHeight="1">
      <c r="B30" s="207" t="s">
        <v>53</v>
      </c>
      <c r="C30" s="224">
        <v>0.5208333333333334</v>
      </c>
      <c r="D30" s="224"/>
      <c r="E30" s="58"/>
      <c r="F30" s="225" t="str">
        <f>V8</f>
        <v>プラウド栃木ＦＣ</v>
      </c>
      <c r="G30" s="225"/>
      <c r="H30" s="225"/>
      <c r="I30" s="225"/>
      <c r="J30" s="225"/>
      <c r="K30" s="225"/>
      <c r="L30" s="226">
        <f>N30+N31</f>
        <v>0</v>
      </c>
      <c r="M30" s="227" t="s">
        <v>31</v>
      </c>
      <c r="N30" s="61">
        <v>0</v>
      </c>
      <c r="O30" s="61" t="s">
        <v>32</v>
      </c>
      <c r="P30" s="61">
        <v>3</v>
      </c>
      <c r="Q30" s="228" t="s">
        <v>33</v>
      </c>
      <c r="R30" s="229">
        <f>P30+P31</f>
        <v>4</v>
      </c>
      <c r="S30" s="230" t="str">
        <f>Z8</f>
        <v>南河内ＦＣ</v>
      </c>
      <c r="T30" s="230"/>
      <c r="U30" s="230"/>
      <c r="V30" s="230"/>
      <c r="W30" s="230"/>
      <c r="X30" s="230"/>
      <c r="Y30" s="58"/>
      <c r="Z30" s="231" t="s">
        <v>23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E31" s="58"/>
      <c r="F31" s="225"/>
      <c r="G31" s="225"/>
      <c r="H31" s="225"/>
      <c r="I31" s="225"/>
      <c r="J31" s="225"/>
      <c r="K31" s="225"/>
      <c r="L31" s="226"/>
      <c r="M31" s="227"/>
      <c r="N31" s="61">
        <v>0</v>
      </c>
      <c r="O31" s="61" t="s">
        <v>32</v>
      </c>
      <c r="P31" s="61">
        <v>1</v>
      </c>
      <c r="Q31" s="228"/>
      <c r="R31" s="229"/>
      <c r="S31" s="230"/>
      <c r="T31" s="230"/>
      <c r="U31" s="230"/>
      <c r="V31" s="230"/>
      <c r="W31" s="230"/>
      <c r="X31" s="230"/>
      <c r="Y31" s="58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E32" s="58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Y32" s="58"/>
      <c r="Z32" s="14"/>
      <c r="AA32" s="14"/>
      <c r="AB32" s="14"/>
      <c r="AC32" s="14"/>
      <c r="AD32" s="14"/>
    </row>
    <row r="33" spans="2:30" ht="24.75" customHeight="1">
      <c r="B33" s="207" t="s">
        <v>54</v>
      </c>
      <c r="C33" s="224">
        <v>0.548611111111111</v>
      </c>
      <c r="D33" s="224"/>
      <c r="E33" s="58"/>
      <c r="F33" s="225" t="str">
        <f>C8</f>
        <v>ＦＣ　ＳＦｉＤＡ</v>
      </c>
      <c r="G33" s="225"/>
      <c r="H33" s="225"/>
      <c r="I33" s="225"/>
      <c r="J33" s="225"/>
      <c r="K33" s="225"/>
      <c r="L33" s="226">
        <f>N33+N34</f>
        <v>0</v>
      </c>
      <c r="M33" s="227" t="s">
        <v>31</v>
      </c>
      <c r="N33" s="61">
        <v>0</v>
      </c>
      <c r="O33" s="61" t="s">
        <v>32</v>
      </c>
      <c r="P33" s="61">
        <v>0</v>
      </c>
      <c r="Q33" s="228" t="s">
        <v>33</v>
      </c>
      <c r="R33" s="229">
        <f>P33+P34</f>
        <v>1</v>
      </c>
      <c r="S33" s="230" t="str">
        <f>K8</f>
        <v>犬伏フットボールクラブ</v>
      </c>
      <c r="T33" s="230"/>
      <c r="U33" s="230"/>
      <c r="V33" s="230"/>
      <c r="W33" s="230"/>
      <c r="X33" s="230"/>
      <c r="Y33" s="58"/>
      <c r="Z33" s="231" t="s">
        <v>24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E34" s="58"/>
      <c r="F34" s="225"/>
      <c r="G34" s="225"/>
      <c r="H34" s="225"/>
      <c r="I34" s="225"/>
      <c r="J34" s="225"/>
      <c r="K34" s="225"/>
      <c r="L34" s="226"/>
      <c r="M34" s="227"/>
      <c r="N34" s="61">
        <v>0</v>
      </c>
      <c r="O34" s="61" t="s">
        <v>32</v>
      </c>
      <c r="P34" s="61">
        <v>1</v>
      </c>
      <c r="Q34" s="228"/>
      <c r="R34" s="229"/>
      <c r="S34" s="230"/>
      <c r="T34" s="230"/>
      <c r="U34" s="230"/>
      <c r="V34" s="230"/>
      <c r="W34" s="230"/>
      <c r="X34" s="230"/>
      <c r="Y34" s="58"/>
      <c r="Z34" s="231"/>
      <c r="AA34" s="231"/>
      <c r="AB34" s="231"/>
      <c r="AC34" s="231"/>
      <c r="AD34" s="231"/>
    </row>
    <row r="35" spans="3:30" ht="24.75" customHeight="1">
      <c r="C35" s="66"/>
      <c r="D35" s="66"/>
      <c r="E35" s="58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Y35" s="58"/>
      <c r="Z35" s="56"/>
      <c r="AA35" s="56"/>
      <c r="AB35" s="56"/>
      <c r="AC35" s="56"/>
      <c r="AD35" s="56"/>
    </row>
    <row r="36" spans="2:30" ht="24.75" customHeight="1">
      <c r="B36" s="207" t="s">
        <v>55</v>
      </c>
      <c r="C36" s="224">
        <v>0.576388888888889</v>
      </c>
      <c r="D36" s="224"/>
      <c r="E36" s="58"/>
      <c r="F36" s="230" t="str">
        <f>R8</f>
        <v>今市第三カルナヴァル</v>
      </c>
      <c r="G36" s="230"/>
      <c r="H36" s="230"/>
      <c r="I36" s="230"/>
      <c r="J36" s="230"/>
      <c r="K36" s="230"/>
      <c r="L36" s="226">
        <f>N36+N37</f>
        <v>1</v>
      </c>
      <c r="M36" s="227" t="s">
        <v>31</v>
      </c>
      <c r="N36" s="61">
        <v>0</v>
      </c>
      <c r="O36" s="61" t="s">
        <v>32</v>
      </c>
      <c r="P36" s="61">
        <v>0</v>
      </c>
      <c r="Q36" s="228" t="s">
        <v>33</v>
      </c>
      <c r="R36" s="229">
        <f>P36+P37</f>
        <v>0</v>
      </c>
      <c r="S36" s="225" t="str">
        <f>Z8</f>
        <v>南河内ＦＣ</v>
      </c>
      <c r="T36" s="225"/>
      <c r="U36" s="225"/>
      <c r="V36" s="225"/>
      <c r="W36" s="225"/>
      <c r="X36" s="225"/>
      <c r="Y36" s="58"/>
      <c r="Z36" s="231" t="s">
        <v>25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E37" s="58"/>
      <c r="F37" s="230"/>
      <c r="G37" s="230"/>
      <c r="H37" s="230"/>
      <c r="I37" s="230"/>
      <c r="J37" s="230"/>
      <c r="K37" s="230"/>
      <c r="L37" s="226"/>
      <c r="M37" s="227"/>
      <c r="N37" s="61">
        <v>1</v>
      </c>
      <c r="O37" s="61" t="s">
        <v>32</v>
      </c>
      <c r="P37" s="61">
        <v>0</v>
      </c>
      <c r="Q37" s="228"/>
      <c r="R37" s="229"/>
      <c r="S37" s="225"/>
      <c r="T37" s="225"/>
      <c r="U37" s="225"/>
      <c r="V37" s="225"/>
      <c r="W37" s="225"/>
      <c r="X37" s="225"/>
      <c r="Y37" s="58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E38" s="58"/>
      <c r="F38" s="64"/>
      <c r="G38" s="64"/>
      <c r="H38" s="64"/>
      <c r="I38" s="64"/>
      <c r="J38" s="64"/>
      <c r="K38" s="64"/>
      <c r="L38" s="59"/>
      <c r="M38" s="60"/>
      <c r="N38" s="61"/>
      <c r="O38" s="61"/>
      <c r="P38" s="61"/>
      <c r="Q38" s="62"/>
      <c r="R38" s="63"/>
      <c r="S38" s="64"/>
      <c r="T38" s="64"/>
      <c r="U38" s="64"/>
      <c r="V38" s="64"/>
      <c r="W38" s="64"/>
      <c r="X38" s="64"/>
      <c r="Y38" s="58"/>
      <c r="Z38" s="65"/>
      <c r="AA38" s="65"/>
      <c r="AB38" s="65"/>
      <c r="AC38" s="65"/>
      <c r="AD38" s="65"/>
    </row>
    <row r="39" spans="2:30" ht="24.75" customHeight="1">
      <c r="B39" s="13"/>
      <c r="C39" s="57"/>
      <c r="D39" s="57"/>
      <c r="E39" s="58"/>
      <c r="F39" s="64"/>
      <c r="G39" s="64"/>
      <c r="H39" s="64"/>
      <c r="I39" s="64"/>
      <c r="J39" s="64"/>
      <c r="K39" s="64"/>
      <c r="L39" s="59"/>
      <c r="M39" s="60"/>
      <c r="N39" s="61"/>
      <c r="O39" s="61"/>
      <c r="P39" s="61"/>
      <c r="Q39" s="62"/>
      <c r="R39" s="63"/>
      <c r="S39" s="64"/>
      <c r="T39" s="64"/>
      <c r="U39" s="64"/>
      <c r="V39" s="64"/>
      <c r="W39" s="64"/>
      <c r="X39" s="64"/>
      <c r="Y39" s="58"/>
      <c r="Z39" s="65"/>
      <c r="AA39" s="65"/>
      <c r="AB39" s="65"/>
      <c r="AC39" s="65"/>
      <c r="AD39" s="65"/>
    </row>
    <row r="40" spans="3:25" ht="24.75" customHeight="1">
      <c r="C40" s="66"/>
      <c r="D40" s="66"/>
      <c r="E40" s="58"/>
      <c r="F40" s="64"/>
      <c r="G40" s="64"/>
      <c r="H40" s="64"/>
      <c r="I40" s="64"/>
      <c r="J40" s="67"/>
      <c r="K40" s="67"/>
      <c r="L40" s="59"/>
      <c r="M40" s="70"/>
      <c r="N40" s="61"/>
      <c r="O40" s="61"/>
      <c r="P40" s="61"/>
      <c r="Q40" s="71"/>
      <c r="R40" s="63"/>
      <c r="S40" s="64"/>
      <c r="T40" s="64"/>
      <c r="U40" s="64"/>
      <c r="V40" s="64"/>
      <c r="W40" s="67"/>
      <c r="X40" s="67"/>
      <c r="Y40" s="58"/>
    </row>
    <row r="41" spans="5:25" ht="24.75" customHeight="1"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9" ht="34.5" customHeight="1">
      <c r="A42" s="236" t="s">
        <v>3</v>
      </c>
      <c r="B42" s="237"/>
      <c r="C42" s="237"/>
      <c r="D42" s="238"/>
      <c r="E42" s="242" t="str">
        <f>A44</f>
        <v>ＦＣ　ＳＦｉＤＡ</v>
      </c>
      <c r="F42" s="243"/>
      <c r="G42" s="242" t="str">
        <f>A46</f>
        <v>石井フットボールクラブ</v>
      </c>
      <c r="H42" s="243"/>
      <c r="I42" s="242" t="str">
        <f>A48</f>
        <v>犬伏フットボールクラブ</v>
      </c>
      <c r="J42" s="243"/>
      <c r="K42" s="234" t="s">
        <v>26</v>
      </c>
      <c r="L42" s="246" t="s">
        <v>27</v>
      </c>
      <c r="M42" s="234" t="s">
        <v>28</v>
      </c>
      <c r="N42" s="234" t="s">
        <v>29</v>
      </c>
      <c r="O42" s="58"/>
      <c r="P42" s="269" t="s">
        <v>76</v>
      </c>
      <c r="Q42" s="270"/>
      <c r="R42" s="270"/>
      <c r="S42" s="271"/>
      <c r="T42" s="254" t="str">
        <f>P44</f>
        <v>今市第三カルナヴァル</v>
      </c>
      <c r="U42" s="255"/>
      <c r="V42" s="254" t="str">
        <f>P46</f>
        <v>プラウド栃木ＦＣ</v>
      </c>
      <c r="W42" s="255"/>
      <c r="X42" s="254" t="str">
        <f>P48</f>
        <v>南河内ＦＣ</v>
      </c>
      <c r="Y42" s="255"/>
      <c r="Z42" s="258" t="s">
        <v>26</v>
      </c>
      <c r="AA42" s="281" t="s">
        <v>27</v>
      </c>
      <c r="AB42" s="258" t="s">
        <v>28</v>
      </c>
      <c r="AC42" s="258" t="s">
        <v>29</v>
      </c>
    </row>
    <row r="43" spans="1:29" ht="34.5" customHeight="1">
      <c r="A43" s="239"/>
      <c r="B43" s="240"/>
      <c r="C43" s="240"/>
      <c r="D43" s="241"/>
      <c r="E43" s="244"/>
      <c r="F43" s="245"/>
      <c r="G43" s="244"/>
      <c r="H43" s="245"/>
      <c r="I43" s="244"/>
      <c r="J43" s="245"/>
      <c r="K43" s="235"/>
      <c r="L43" s="247"/>
      <c r="M43" s="235"/>
      <c r="N43" s="235"/>
      <c r="O43" s="58"/>
      <c r="P43" s="272"/>
      <c r="Q43" s="273"/>
      <c r="R43" s="273"/>
      <c r="S43" s="274"/>
      <c r="T43" s="256"/>
      <c r="U43" s="257"/>
      <c r="V43" s="256"/>
      <c r="W43" s="257"/>
      <c r="X43" s="256"/>
      <c r="Y43" s="257"/>
      <c r="Z43" s="259"/>
      <c r="AA43" s="282"/>
      <c r="AB43" s="259"/>
      <c r="AC43" s="259"/>
    </row>
    <row r="44" spans="1:29" ht="24.75" customHeight="1">
      <c r="A44" s="302" t="str">
        <f>C8</f>
        <v>ＦＣ　ＳＦｉＤＡ</v>
      </c>
      <c r="B44" s="303"/>
      <c r="C44" s="303"/>
      <c r="D44" s="304"/>
      <c r="E44" s="73"/>
      <c r="F44" s="74"/>
      <c r="G44" s="73">
        <f>L21</f>
        <v>3</v>
      </c>
      <c r="H44" s="74">
        <f>R21</f>
        <v>0</v>
      </c>
      <c r="I44" s="73">
        <f>L33</f>
        <v>0</v>
      </c>
      <c r="J44" s="74">
        <f>R33</f>
        <v>1</v>
      </c>
      <c r="K44" s="260">
        <f>IF(G44&gt;H44,3,IF(G44=H44,1))+IF(I44&gt;J44,3,IF(I44=J44,1))</f>
        <v>3</v>
      </c>
      <c r="L44" s="262">
        <v>2</v>
      </c>
      <c r="M44" s="262">
        <v>3</v>
      </c>
      <c r="N44" s="265">
        <v>2</v>
      </c>
      <c r="O44" s="58"/>
      <c r="P44" s="248" t="str">
        <f>R8</f>
        <v>今市第三カルナヴァル</v>
      </c>
      <c r="Q44" s="249"/>
      <c r="R44" s="249"/>
      <c r="S44" s="250"/>
      <c r="T44" s="73"/>
      <c r="U44" s="74"/>
      <c r="V44" s="73">
        <f>L24</f>
        <v>0</v>
      </c>
      <c r="W44" s="74">
        <f>R24</f>
        <v>2</v>
      </c>
      <c r="X44" s="73">
        <f>L36</f>
        <v>1</v>
      </c>
      <c r="Y44" s="74">
        <f>R36</f>
        <v>0</v>
      </c>
      <c r="Z44" s="267">
        <f>IF(V44&gt;W44,3,IF(V44=W44,1))+IF(X44&gt;Y44,3,IF(X44=Y44,1))</f>
        <v>3</v>
      </c>
      <c r="AA44" s="277">
        <v>-1</v>
      </c>
      <c r="AB44" s="267">
        <v>1</v>
      </c>
      <c r="AC44" s="275">
        <v>2</v>
      </c>
    </row>
    <row r="45" spans="1:29" ht="24.75" customHeight="1">
      <c r="A45" s="305"/>
      <c r="B45" s="306"/>
      <c r="C45" s="306"/>
      <c r="D45" s="307"/>
      <c r="E45" s="279"/>
      <c r="F45" s="280"/>
      <c r="G45" s="279" t="str">
        <f>IF(G44&gt;H44,"○",IF(G44&lt;H44,"×",IF(G44=H44,"△")))</f>
        <v>○</v>
      </c>
      <c r="H45" s="280"/>
      <c r="I45" s="279" t="str">
        <f>IF(I44&gt;J44,"○",IF(I44&lt;J44,"×",IF(I44=J44,"△")))</f>
        <v>×</v>
      </c>
      <c r="J45" s="280"/>
      <c r="K45" s="261"/>
      <c r="L45" s="263"/>
      <c r="M45" s="264"/>
      <c r="N45" s="266"/>
      <c r="O45" s="58"/>
      <c r="P45" s="251"/>
      <c r="Q45" s="252"/>
      <c r="R45" s="252"/>
      <c r="S45" s="253"/>
      <c r="T45" s="279"/>
      <c r="U45" s="280"/>
      <c r="V45" s="279" t="str">
        <f>IF(V44&gt;W44,"○",IF(V44&lt;W44,"×",IF(V44=W44,"△")))</f>
        <v>×</v>
      </c>
      <c r="W45" s="280"/>
      <c r="X45" s="279" t="str">
        <f>IF(X44&gt;Y44,"○",IF(X44&lt;Y44,"×",IF(X44=Y44,"△")))</f>
        <v>○</v>
      </c>
      <c r="Y45" s="280"/>
      <c r="Z45" s="268"/>
      <c r="AA45" s="278"/>
      <c r="AB45" s="268"/>
      <c r="AC45" s="276"/>
    </row>
    <row r="46" spans="1:29" ht="24.75" customHeight="1">
      <c r="A46" s="302" t="str">
        <f>G8</f>
        <v>石井フットボールクラブ</v>
      </c>
      <c r="B46" s="303"/>
      <c r="C46" s="303"/>
      <c r="D46" s="304"/>
      <c r="E46" s="75">
        <f>R21</f>
        <v>0</v>
      </c>
      <c r="F46" s="76">
        <f>L21</f>
        <v>3</v>
      </c>
      <c r="G46" s="75"/>
      <c r="H46" s="76"/>
      <c r="I46" s="75">
        <f>L27</f>
        <v>0</v>
      </c>
      <c r="J46" s="76">
        <f>R27</f>
        <v>5</v>
      </c>
      <c r="K46" s="260">
        <f>IF(E46&gt;F46,3,IF(E46=F46,1))+IF(I46&gt;J46,3,IF(I46=J46,1))</f>
        <v>0</v>
      </c>
      <c r="L46" s="262">
        <v>-8</v>
      </c>
      <c r="M46" s="295">
        <v>0</v>
      </c>
      <c r="N46" s="285">
        <v>3</v>
      </c>
      <c r="O46" s="58"/>
      <c r="P46" s="248" t="str">
        <f>V8</f>
        <v>プラウド栃木ＦＣ</v>
      </c>
      <c r="Q46" s="249"/>
      <c r="R46" s="249"/>
      <c r="S46" s="250"/>
      <c r="T46" s="77">
        <f>R24</f>
        <v>2</v>
      </c>
      <c r="U46" s="76">
        <f>L24</f>
        <v>0</v>
      </c>
      <c r="V46" s="77"/>
      <c r="W46" s="76"/>
      <c r="X46" s="75">
        <f>L30</f>
        <v>0</v>
      </c>
      <c r="Y46" s="76">
        <f>R30</f>
        <v>4</v>
      </c>
      <c r="Z46" s="267">
        <f>IF(T46&gt;U46,3,IF(T46=U46,1))+IF(X46&gt;Y46,3,IF(X46=Y46,1))</f>
        <v>3</v>
      </c>
      <c r="AA46" s="277">
        <v>-2</v>
      </c>
      <c r="AB46" s="277">
        <v>2</v>
      </c>
      <c r="AC46" s="300">
        <v>3</v>
      </c>
    </row>
    <row r="47" spans="1:29" ht="24.75" customHeight="1">
      <c r="A47" s="305"/>
      <c r="B47" s="306"/>
      <c r="C47" s="306"/>
      <c r="D47" s="307"/>
      <c r="E47" s="279" t="str">
        <f>IF(E46&gt;F46,"○",IF(E46&lt;F46,"×",IF(E46=F46,"△")))</f>
        <v>×</v>
      </c>
      <c r="F47" s="280"/>
      <c r="G47" s="279"/>
      <c r="H47" s="280"/>
      <c r="I47" s="279" t="str">
        <f>IF(I46&gt;J46,"○",IF(I46&lt;J46,"×",IF(I46=J46,"△")))</f>
        <v>×</v>
      </c>
      <c r="J47" s="280"/>
      <c r="K47" s="261"/>
      <c r="L47" s="263"/>
      <c r="M47" s="263"/>
      <c r="N47" s="286"/>
      <c r="O47" s="58"/>
      <c r="P47" s="251"/>
      <c r="Q47" s="252"/>
      <c r="R47" s="252"/>
      <c r="S47" s="253"/>
      <c r="T47" s="279" t="str">
        <f>IF(T46&gt;U46,"○",IF(T46&lt;U46,"×",IF(T46=U46,"△")))</f>
        <v>○</v>
      </c>
      <c r="U47" s="280"/>
      <c r="V47" s="279"/>
      <c r="W47" s="280"/>
      <c r="X47" s="279" t="str">
        <f>IF(X46&gt;Y46,"○",IF(X46&lt;Y46,"×",IF(X46=Y46,"△")))</f>
        <v>×</v>
      </c>
      <c r="Y47" s="280"/>
      <c r="Z47" s="268"/>
      <c r="AA47" s="278"/>
      <c r="AB47" s="278"/>
      <c r="AC47" s="301"/>
    </row>
    <row r="48" spans="1:29" ht="24.75" customHeight="1">
      <c r="A48" s="289" t="str">
        <f>K8</f>
        <v>犬伏フットボールクラブ</v>
      </c>
      <c r="B48" s="290"/>
      <c r="C48" s="290"/>
      <c r="D48" s="291"/>
      <c r="E48" s="115">
        <f>R33</f>
        <v>1</v>
      </c>
      <c r="F48" s="114">
        <f>L33</f>
        <v>0</v>
      </c>
      <c r="G48" s="116">
        <f>R27</f>
        <v>5</v>
      </c>
      <c r="H48" s="117">
        <f>L27</f>
        <v>0</v>
      </c>
      <c r="I48" s="115"/>
      <c r="J48" s="114"/>
      <c r="K48" s="296">
        <f>IF(E48&gt;F48,3,IF(E48=F48,1))+IF(G48&gt;H48,3,IF(G48=H48,1))</f>
        <v>6</v>
      </c>
      <c r="L48" s="309">
        <v>6</v>
      </c>
      <c r="M48" s="298">
        <v>6</v>
      </c>
      <c r="N48" s="283" t="s">
        <v>168</v>
      </c>
      <c r="O48" s="58"/>
      <c r="P48" s="289" t="str">
        <f>Z8</f>
        <v>南河内ＦＣ</v>
      </c>
      <c r="Q48" s="290"/>
      <c r="R48" s="290"/>
      <c r="S48" s="291"/>
      <c r="T48" s="116">
        <f>R36</f>
        <v>0</v>
      </c>
      <c r="U48" s="117">
        <f>L36</f>
        <v>1</v>
      </c>
      <c r="V48" s="116">
        <f>R30</f>
        <v>4</v>
      </c>
      <c r="W48" s="117">
        <f>L30</f>
        <v>0</v>
      </c>
      <c r="X48" s="118"/>
      <c r="Y48" s="119"/>
      <c r="Z48" s="296">
        <f>IF(T48&gt;U48,3,IF(T48=U48,1))+IF(V48&gt;W48,3,IF(V48=W48,1))</f>
        <v>3</v>
      </c>
      <c r="AA48" s="298">
        <v>3</v>
      </c>
      <c r="AB48" s="298">
        <v>4</v>
      </c>
      <c r="AC48" s="283" t="s">
        <v>168</v>
      </c>
    </row>
    <row r="49" spans="1:29" ht="24.75" customHeight="1">
      <c r="A49" s="292"/>
      <c r="B49" s="293"/>
      <c r="C49" s="293"/>
      <c r="D49" s="294"/>
      <c r="E49" s="287" t="str">
        <f>IF(E48&gt;F48,"○",IF(E48&lt;F48,"×",IF(E48=F48,"△")))</f>
        <v>○</v>
      </c>
      <c r="F49" s="288"/>
      <c r="G49" s="287" t="str">
        <f>IF(G48&gt;H48,"○",IF(G48&lt;H48,"×",IF(G48=H48,"△")))</f>
        <v>○</v>
      </c>
      <c r="H49" s="288"/>
      <c r="I49" s="287"/>
      <c r="J49" s="288"/>
      <c r="K49" s="297"/>
      <c r="L49" s="299"/>
      <c r="M49" s="299"/>
      <c r="N49" s="284"/>
      <c r="O49" s="58"/>
      <c r="P49" s="292"/>
      <c r="Q49" s="293"/>
      <c r="R49" s="293"/>
      <c r="S49" s="294"/>
      <c r="T49" s="287" t="str">
        <f>IF(T48&gt;U48,"○",IF(T48&lt;U48,"×",IF(T48=U48,"△")))</f>
        <v>×</v>
      </c>
      <c r="U49" s="288"/>
      <c r="V49" s="287" t="str">
        <f>IF(V48&gt;W48,"○",IF(V48&lt;W48,"×",IF(V48=W48,"△")))</f>
        <v>○</v>
      </c>
      <c r="W49" s="288"/>
      <c r="X49" s="287"/>
      <c r="Y49" s="288"/>
      <c r="Z49" s="297"/>
      <c r="AA49" s="299"/>
      <c r="AB49" s="299"/>
      <c r="AC49" s="284"/>
    </row>
    <row r="50" spans="5:25" ht="24.75" customHeight="1"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5:25" ht="13.5"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5:25" ht="13.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5:25" ht="13.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5:25" ht="13.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5:25" ht="13.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ht="13.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5:25" ht="13.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5:25" ht="13.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5:25" ht="13.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5:25" ht="13.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5:25" ht="13.5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5:25" ht="13.5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5:25" ht="13.5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5:25" ht="13.5"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5:25" ht="13.5"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5:25" ht="13.5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5:25" ht="13.5"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5:25" ht="13.5"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5:25" ht="13.5"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5:25" ht="13.5"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5:25" ht="13.5"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5:25" ht="13.5"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5:25" ht="13.5"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5:25" ht="13.5"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5:25" ht="13.5"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5:25" ht="13.5"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5:25" ht="13.5"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5:25" ht="13.5"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5:25" ht="13.5"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5:25" ht="13.5"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5:25" ht="13.5"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5:25" ht="13.5"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5:25" ht="13.5"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5:25" ht="13.5"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5:25" ht="13.5"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5:25" ht="13.5"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5:25" ht="13.5"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5:25" ht="13.5"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5:25" ht="13.5"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5:25" ht="13.5"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5:25" ht="13.5"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5:25" ht="13.5"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5:25" ht="13.5"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5:25" ht="13.5"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5:25" ht="13.5"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5:25" ht="13.5"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5:25" ht="13.5"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5:25" ht="13.5"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5:25" ht="13.5"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5:25" ht="13.5"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5:25" ht="13.5"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5:25" ht="13.5"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5:25" ht="13.5"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5:25" ht="13.5"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5:25" ht="13.5"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5:25" ht="13.5"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5:25" ht="13.5"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5:25" ht="13.5"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5:25" ht="13.5"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5:25" ht="13.5"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5:25" ht="13.5"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5:25" ht="13.5"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5:25" ht="13.5"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5:25" ht="13.5"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5:25" ht="13.5"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5:25" ht="13.5"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5:25" ht="13.5"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5:25" ht="13.5"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5:25" ht="13.5"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5:25" ht="13.5"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5:25" ht="13.5"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5:25" ht="13.5"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5:25" ht="13.5"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5:25" ht="13.5"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5:25" ht="13.5"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5:25" ht="13.5"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5:25" ht="13.5"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5:25" ht="13.5"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5:25" ht="13.5"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5:25" ht="13.5"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5:25" ht="13.5"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5:25" ht="13.5"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5:25" ht="13.5"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5:25" ht="13.5"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5:25" ht="13.5"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5:25" ht="13.5"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5:25" ht="13.5"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5:25" ht="13.5"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5:25" ht="13.5"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5:25" ht="13.5"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5:25" ht="13.5"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5:25" ht="13.5"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5:25" ht="13.5"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5:25" ht="13.5"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5:25" ht="13.5"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5:25" ht="13.5"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5:25" ht="13.5"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5:25" ht="13.5"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5:25" ht="13.5"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5:25" ht="13.5"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5:25" ht="13.5"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5:25" ht="13.5"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5:25" ht="13.5"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5:25" ht="13.5"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5:25" ht="13.5"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5:25" ht="13.5"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5:25" ht="13.5"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5:25" ht="13.5"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5:25" ht="13.5"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5:25" ht="13.5"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5:25" ht="13.5"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5:25" ht="13.5"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5:25" ht="13.5"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5:25" ht="13.5"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5:25" ht="13.5"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5:25" ht="13.5"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5:25" ht="13.5"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5:25" ht="13.5"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5:25" ht="13.5"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5:25" ht="13.5"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5:25" ht="13.5"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5:25" ht="13.5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5:25" ht="13.5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5:25" ht="13.5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5:25" ht="13.5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5:25" ht="13.5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5:25" ht="13.5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5:25" ht="13.5"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5:25" ht="13.5"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5:25" ht="13.5"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5:25" ht="13.5"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5:25" ht="13.5"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5:25" ht="13.5"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5:25" ht="13.5"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5:25" ht="13.5"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5:25" ht="13.5"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5:25" ht="13.5"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5:25" ht="13.5"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5:25" ht="13.5"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5:25" ht="13.5"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5:25" ht="13.5"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5:25" ht="13.5"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5:25" ht="13.5"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5:25" ht="13.5"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5:25" ht="13.5"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5:25" ht="13.5"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5:25" ht="13.5"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5:25" ht="13.5"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5:25" ht="13.5"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5:25" ht="13.5"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5:25" ht="13.5"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5:25" ht="13.5"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5:25" ht="13.5"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5:25" ht="13.5"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5:25" ht="13.5"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5:25" ht="13.5"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5:25" ht="13.5"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5:25" ht="13.5"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5:25" ht="13.5"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5:25" ht="13.5"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5:25" ht="13.5"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5:25" ht="13.5"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5:25" ht="13.5"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5:25" ht="13.5"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5:25" ht="13.5"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5:25" ht="13.5"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5:25" ht="13.5"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5:25" ht="13.5"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5:25" ht="13.5"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5:25" ht="13.5"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5:25" ht="13.5"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5:25" ht="13.5"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5:25" ht="13.5"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5:25" ht="13.5"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5:25" ht="13.5"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5:25" ht="13.5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5:25" ht="13.5"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5:25" ht="13.5"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5:25" ht="13.5"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5:25" ht="13.5"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5:25" ht="13.5"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5:25" ht="13.5"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5:25" ht="13.5"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5:25" ht="13.5"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5:25" ht="13.5"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5:25" ht="13.5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5:25" ht="13.5"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5:25" ht="13.5"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5:25" ht="13.5"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5:25" ht="13.5"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5:25" ht="13.5"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5:25" ht="13.5"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5:25" ht="13.5"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5:25" ht="13.5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5:25" ht="13.5"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5:25" ht="13.5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5:25" ht="13.5"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5:25" ht="13.5"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5:25" ht="13.5"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5:25" ht="13.5"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5:25" ht="13.5"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5:25" ht="13.5"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5:25" ht="13.5"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5:25" ht="13.5"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5:25" ht="13.5"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5:25" ht="13.5"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5:25" ht="13.5"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5:25" ht="13.5"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5:25" ht="13.5"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5:25" ht="13.5"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5:25" ht="13.5"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5:25" ht="13.5"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5:25" ht="13.5"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5:25" ht="13.5"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5:25" ht="13.5"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5:25" ht="13.5"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5:25" ht="13.5"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5:25" ht="13.5"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5:25" ht="13.5"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5:25" ht="13.5"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5:25" ht="13.5"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5:25" ht="13.5"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5:25" ht="13.5"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5:25" ht="13.5"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5:25" ht="13.5"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5:25" ht="13.5"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5:25" ht="13.5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5:25" ht="13.5"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5:25" ht="13.5"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5:25" ht="13.5"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5:25" ht="13.5"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5:25" ht="13.5"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5:25" ht="13.5"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5:25" ht="13.5"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5:25" ht="13.5"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5:25" ht="13.5"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5:25" ht="13.5"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5:25" ht="13.5"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5:25" ht="13.5"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5:25" ht="13.5"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5:25" ht="13.5"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5:25" ht="13.5"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5:25" ht="13.5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5:25" ht="13.5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5:25" ht="13.5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5:25" ht="13.5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5:25" ht="13.5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5:25" ht="13.5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5:25" ht="13.5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5:25" ht="13.5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5:25" ht="13.5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5:25" ht="13.5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5:25" ht="13.5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5:25" ht="13.5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5:25" ht="13.5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5:25" ht="13.5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5:25" ht="13.5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5:25" ht="13.5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5:25" ht="13.5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5:25" ht="13.5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5:25" ht="13.5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5:25" ht="13.5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5:25" ht="13.5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5:25" ht="13.5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5:25" ht="13.5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5:25" ht="13.5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5:25" ht="13.5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5:25" ht="13.5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5:25" ht="13.5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5:25" ht="13.5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5:25" ht="13.5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5:25" ht="13.5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5:25" ht="13.5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5:25" ht="13.5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5:25" ht="13.5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5:25" ht="13.5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5:25" ht="13.5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5:25" ht="13.5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5:25" ht="13.5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5:25" ht="13.5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5:25" ht="13.5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5:25" ht="13.5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5:25" ht="13.5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5:25" ht="13.5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5:25" ht="13.5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5:25" ht="13.5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5:25" ht="13.5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5:25" ht="13.5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5:25" ht="13.5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5:25" ht="13.5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5:25" ht="13.5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5:25" ht="13.5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5:25" ht="13.5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5:25" ht="13.5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5:25" ht="13.5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5:25" ht="13.5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5:25" ht="13.5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5:25" ht="13.5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5:25" ht="13.5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5:25" ht="13.5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5:25" ht="13.5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5:25" ht="13.5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5:25" ht="13.5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5:25" ht="13.5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5:25" ht="13.5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5:25" ht="13.5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5:25" ht="13.5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5:25" ht="13.5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5:25" ht="13.5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5:25" ht="13.5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5:25" ht="13.5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5:25" ht="13.5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5:25" ht="13.5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5:25" ht="13.5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5:25" ht="13.5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5:25" ht="13.5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5:25" ht="13.5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5:25" ht="13.5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5:25" ht="13.5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5:25" ht="13.5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5:25" ht="13.5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5:25" ht="13.5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5:25" ht="13.5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5:25" ht="13.5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5:25" ht="13.5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5:25" ht="13.5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5:25" ht="13.5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5:25" ht="13.5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5:25" ht="13.5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5:25" ht="13.5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5:25" ht="13.5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5:25" ht="13.5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5:25" ht="13.5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5:25" ht="13.5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5:25" ht="13.5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5:25" ht="13.5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5:25" ht="13.5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5:25" ht="13.5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5:25" ht="13.5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5:25" ht="13.5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5:25" ht="13.5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5:25" ht="13.5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5:25" ht="13.5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5:25" ht="13.5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5:25" ht="13.5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5:25" ht="13.5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5:25" ht="13.5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5:25" ht="13.5"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5:25" ht="13.5"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5:25" ht="13.5"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5:25" ht="13.5"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5:25" ht="13.5"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5:25" ht="13.5"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5:25" ht="13.5"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5:25" ht="13.5"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5:25" ht="13.5"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5:25" ht="13.5"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5:25" ht="13.5"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5:25" ht="13.5"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5:25" ht="13.5"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5:25" ht="13.5"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5:25" ht="13.5"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5:25" ht="13.5"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5:25" ht="13.5"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5:25" ht="13.5"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5:25" ht="13.5"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5:25" ht="13.5"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5:25" ht="13.5"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5:25" ht="13.5"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5:25" ht="13.5"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5:25" ht="13.5"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5:25" ht="13.5"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5:25" ht="13.5"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5:25" ht="13.5"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5:25" ht="13.5"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5:25" ht="13.5"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5:25" ht="13.5"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5:25" ht="13.5"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5:25" ht="13.5"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5:25" ht="13.5"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5:25" ht="13.5"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5:25" ht="13.5"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5:25" ht="13.5"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5:25" ht="13.5"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5:25" ht="13.5"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5:25" ht="13.5"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5:25" ht="13.5"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5:25" ht="13.5"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5:25" ht="13.5"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5:25" ht="13.5"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5:25" ht="13.5"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5:25" ht="13.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5:25" ht="13.5"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5:25" ht="13.5"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5:25" ht="13.5"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5:25" ht="13.5"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5:25" ht="13.5"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5:25" ht="13.5"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5:25" ht="13.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5:25" ht="13.5"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5:25" ht="13.5"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5:25" ht="13.5"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5:25" ht="13.5"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5:25" ht="13.5"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5:25" ht="13.5"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5:25" ht="13.5"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5:25" ht="13.5"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5:25" ht="13.5"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5:25" ht="13.5"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5:25" ht="13.5"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5:25" ht="13.5"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5:25" ht="13.5"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5:25" ht="13.5"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5:25" ht="13.5"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5:25" ht="13.5"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5:25" ht="13.5"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5:25" ht="13.5"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5:25" ht="13.5"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5:25" ht="13.5"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5:25" ht="13.5"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5:25" ht="13.5"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5:25" ht="13.5"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5:25" ht="13.5"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5:25" ht="13.5"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5:25" ht="13.5"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5:25" ht="13.5"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5:25" ht="13.5"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5:25" ht="13.5"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5:25" ht="13.5"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5:25" ht="13.5"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5:25" ht="13.5"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5:25" ht="13.5"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5:25" ht="13.5"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5:25" ht="13.5"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5:25" ht="13.5"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5:25" ht="13.5"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5:25" ht="13.5"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5:25" ht="13.5"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5:25" ht="13.5"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5:25" ht="13.5"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5:25" ht="13.5"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5:25" ht="13.5"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5:25" ht="13.5"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5:25" ht="13.5"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5:25" ht="13.5"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5:25" ht="13.5"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5:25" ht="13.5"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5:25" ht="13.5"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5:25" ht="13.5"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5:25" ht="13.5"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5:25" ht="13.5"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5:25" ht="13.5"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5:25" ht="13.5"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5:25" ht="13.5"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5:25" ht="13.5"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5:25" ht="13.5"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5:25" ht="13.5"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5:25" ht="13.5"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5:25" ht="13.5"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5:25" ht="13.5"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5:25" ht="13.5"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5:25" ht="13.5"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5:25" ht="13.5"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5:25" ht="13.5"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5:25" ht="13.5"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5:25" ht="13.5"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5:25" ht="13.5"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5:25" ht="13.5"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5:25" ht="13.5"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5:25" ht="13.5"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5:25" ht="13.5"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5:25" ht="13.5"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5:25" ht="13.5"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5:25" ht="13.5"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5:25" ht="13.5"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5:25" ht="13.5"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5:25" ht="13.5"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5:25" ht="13.5"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5:25" ht="13.5"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5:25" ht="13.5"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5:25" ht="13.5"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5:25" ht="13.5"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5:25" ht="13.5"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5:25" ht="13.5"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5:25" ht="13.5"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5:25" ht="13.5"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5:25" ht="13.5"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5:25" ht="13.5"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5:25" ht="13.5"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5:25" ht="13.5"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5:25" ht="13.5"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5:25" ht="13.5"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5:25" ht="13.5"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5:25" ht="13.5"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5:25" ht="13.5"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5:25" ht="13.5"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5:25" ht="13.5"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5:25" ht="13.5"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5:25" ht="13.5"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5:25" ht="13.5"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5:25" ht="13.5"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5:25" ht="13.5"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5:25" ht="13.5"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5:25" ht="13.5"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5:25" ht="13.5"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5:25" ht="13.5"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5:25" ht="13.5"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5:25" ht="13.5"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5:25" ht="13.5"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5:25" ht="13.5"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5:25" ht="13.5"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5:25" ht="13.5"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5:25" ht="13.5"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5:25" ht="13.5"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5:25" ht="13.5"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5:25" ht="13.5"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5:25" ht="13.5"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5:25" ht="13.5"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5:25" ht="13.5"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5:25" ht="13.5"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5:25" ht="13.5"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5:25" ht="13.5"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5:25" ht="13.5"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5:25" ht="13.5"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5:25" ht="13.5"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5:25" ht="13.5"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5:25" ht="13.5"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5:25" ht="13.5"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5:25" ht="13.5"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5:25" ht="13.5"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5:25" ht="13.5"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5:25" ht="13.5"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5:25" ht="13.5"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5:25" ht="13.5"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5:25" ht="13.5"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5:25" ht="13.5"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5:25" ht="13.5"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5:25" ht="13.5"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5:25" ht="13.5"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5:25" ht="13.5"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5:25" ht="13.5"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5:25" ht="13.5"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5:25" ht="13.5"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5:25" ht="13.5"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5:25" ht="13.5"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5:25" ht="13.5"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5:25" ht="13.5"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5:25" ht="13.5"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5:25" ht="13.5"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5:25" ht="13.5"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5:25" ht="13.5"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5:25" ht="13.5"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5:25" ht="13.5"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5:25" ht="13.5"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5:25" ht="13.5"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5:25" ht="13.5"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5:25" ht="13.5"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5:25" ht="13.5"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5:25" ht="13.5"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5:25" ht="13.5"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5:25" ht="13.5"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5:25" ht="13.5"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5:25" ht="13.5"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5:25" ht="13.5"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5:25" ht="13.5"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5:25" ht="13.5"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5:25" ht="13.5"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5:25" ht="13.5"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5:25" ht="13.5"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5:25" ht="13.5"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5:25" ht="13.5"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5:25" ht="13.5"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5:25" ht="13.5"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5:25" ht="13.5"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5:25" ht="13.5"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5:25" ht="13.5"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5:25" ht="13.5"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5:25" ht="13.5"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5:25" ht="13.5"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5:25" ht="13.5"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5:25" ht="13.5"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5:25" ht="13.5"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5:25" ht="13.5"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5:25" ht="13.5"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5:25" ht="13.5"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5:25" ht="13.5"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5:25" ht="13.5"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5:25" ht="13.5"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5:25" ht="13.5"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5:25" ht="13.5"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5:25" ht="13.5"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5:25" ht="13.5"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5:25" ht="13.5"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5:25" ht="13.5"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5:25" ht="13.5"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5:25" ht="13.5"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5:25" ht="13.5"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5:25" ht="13.5"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5:25" ht="13.5"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5:25" ht="13.5"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5:25" ht="13.5"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5:25" ht="13.5"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5:25" ht="13.5"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5:25" ht="13.5"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5:25" ht="13.5"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5:25" ht="13.5"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5:25" ht="13.5"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5:25" ht="13.5"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5:25" ht="13.5"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  <row r="660" spans="5:25" ht="13.5"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</row>
    <row r="661" spans="5:25" ht="13.5"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</row>
    <row r="662" spans="5:25" ht="13.5"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</row>
    <row r="663" spans="5:25" ht="13.5"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</row>
    <row r="664" spans="5:25" ht="13.5"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</row>
    <row r="665" spans="5:25" ht="13.5"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</row>
    <row r="666" spans="5:25" ht="13.5"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</row>
    <row r="667" spans="5:25" ht="13.5"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</row>
    <row r="668" spans="5:25" ht="13.5"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</row>
    <row r="669" spans="5:25" ht="13.5"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</row>
    <row r="670" spans="5:25" ht="13.5"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</row>
    <row r="671" spans="5:25" ht="13.5"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</row>
    <row r="672" spans="5:25" ht="13.5"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</row>
    <row r="673" spans="5:25" ht="13.5"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</row>
    <row r="674" spans="5:25" ht="13.5"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</row>
    <row r="675" spans="5:25" ht="13.5"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</row>
    <row r="676" spans="5:25" ht="13.5"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</row>
    <row r="677" spans="5:25" ht="13.5"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</row>
    <row r="678" spans="5:25" ht="13.5"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</row>
    <row r="679" spans="5:25" ht="13.5"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</row>
    <row r="680" spans="5:25" ht="13.5"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</row>
    <row r="681" spans="5:25" ht="13.5"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</row>
    <row r="682" spans="5:25" ht="13.5"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</row>
    <row r="683" spans="5:25" ht="13.5"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</row>
    <row r="684" spans="5:25" ht="13.5"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</row>
    <row r="685" spans="5:25" ht="13.5"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</row>
    <row r="686" spans="5:25" ht="13.5"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</row>
    <row r="687" spans="5:25" ht="13.5"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</row>
    <row r="688" spans="5:25" ht="13.5"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</row>
    <row r="689" spans="5:25" ht="13.5"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</row>
    <row r="690" spans="5:25" ht="13.5"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</row>
    <row r="691" spans="5:25" ht="13.5"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</row>
    <row r="692" spans="5:25" ht="13.5"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</row>
    <row r="693" spans="5:25" ht="13.5"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</row>
    <row r="694" spans="5:25" ht="13.5"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</row>
    <row r="695" spans="5:25" ht="13.5"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</row>
    <row r="696" spans="5:25" ht="13.5"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</row>
    <row r="697" spans="5:25" ht="13.5"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</row>
    <row r="698" spans="5:25" ht="13.5"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</row>
    <row r="699" spans="5:25" ht="13.5"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</row>
    <row r="700" spans="5:25" ht="13.5"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5:25" ht="13.5"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</row>
    <row r="702" spans="5:25" ht="13.5"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</row>
    <row r="703" spans="5:25" ht="13.5"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</row>
    <row r="704" spans="5:25" ht="13.5"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</row>
    <row r="705" spans="5:25" ht="13.5"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</row>
    <row r="706" spans="5:25" ht="13.5"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</row>
    <row r="707" spans="5:25" ht="13.5"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</row>
    <row r="708" spans="5:25" ht="13.5"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</row>
    <row r="709" spans="5:25" ht="13.5"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</row>
    <row r="710" spans="5:25" ht="13.5"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</row>
    <row r="711" spans="5:25" ht="13.5"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</row>
    <row r="712" spans="5:25" ht="13.5"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</row>
    <row r="713" spans="5:25" ht="13.5"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</row>
    <row r="714" spans="5:25" ht="13.5"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</row>
    <row r="715" spans="5:25" ht="13.5"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</row>
    <row r="716" spans="5:25" ht="13.5"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</row>
    <row r="717" spans="5:25" ht="13.5"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</row>
    <row r="718" spans="5:25" ht="13.5"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</row>
    <row r="719" spans="5:25" ht="13.5"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</row>
    <row r="720" spans="5:25" ht="13.5"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</row>
    <row r="721" spans="5:25" ht="13.5"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</row>
    <row r="722" spans="5:25" ht="13.5"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</row>
    <row r="723" spans="5:25" ht="13.5"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</row>
    <row r="724" spans="5:25" ht="13.5"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</row>
    <row r="725" spans="5:25" ht="13.5"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</row>
    <row r="726" spans="5:25" ht="13.5"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</row>
    <row r="727" spans="5:25" ht="13.5"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</row>
    <row r="728" spans="5:25" ht="13.5"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</row>
    <row r="729" spans="5:25" ht="13.5"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</row>
    <row r="730" spans="5:25" ht="13.5"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</row>
    <row r="731" spans="5:25" ht="13.5"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</row>
    <row r="732" spans="5:25" ht="13.5"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</row>
    <row r="733" spans="5:25" ht="13.5"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</row>
    <row r="734" spans="5:25" ht="13.5"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</row>
    <row r="735" spans="5:25" ht="13.5"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</row>
    <row r="736" spans="5:25" ht="13.5"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</row>
    <row r="737" spans="5:25" ht="13.5"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</row>
    <row r="738" spans="5:25" ht="13.5"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</row>
    <row r="739" spans="5:25" ht="13.5"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</row>
    <row r="740" spans="5:25" ht="13.5"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</row>
    <row r="741" spans="5:25" ht="13.5"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</row>
    <row r="742" spans="5:25" ht="13.5"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</row>
    <row r="743" spans="5:25" ht="13.5"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</row>
    <row r="744" spans="5:25" ht="13.5"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</row>
    <row r="745" spans="5:25" ht="13.5"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</row>
    <row r="746" spans="5:25" ht="13.5"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</row>
    <row r="747" spans="5:25" ht="13.5"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</row>
    <row r="748" spans="5:25" ht="13.5"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</row>
    <row r="749" spans="5:25" ht="13.5"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</row>
    <row r="750" spans="5:25" ht="13.5"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</row>
    <row r="751" spans="5:25" ht="13.5"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</row>
    <row r="752" spans="5:25" ht="13.5"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</row>
    <row r="753" spans="5:25" ht="13.5"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</row>
    <row r="754" spans="5:25" ht="13.5"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</row>
    <row r="755" spans="5:25" ht="13.5"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5:25" ht="13.5"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</row>
    <row r="757" spans="5:25" ht="13.5"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</row>
    <row r="758" spans="5:25" ht="13.5"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</row>
    <row r="759" spans="5:25" ht="13.5"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</row>
    <row r="760" spans="5:25" ht="13.5"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</row>
    <row r="761" spans="5:25" ht="13.5"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</row>
    <row r="762" spans="5:25" ht="13.5"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</row>
    <row r="763" spans="5:25" ht="13.5"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</row>
    <row r="764" spans="5:25" ht="13.5"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</row>
    <row r="765" spans="5:25" ht="13.5"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</row>
    <row r="766" spans="5:25" ht="13.5"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</row>
    <row r="767" spans="5:25" ht="13.5"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</row>
    <row r="768" spans="5:25" ht="13.5"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</row>
    <row r="769" spans="5:25" ht="13.5"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</row>
    <row r="770" spans="5:25" ht="13.5"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</row>
    <row r="771" spans="5:25" ht="13.5"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</row>
    <row r="772" spans="5:25" ht="13.5"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</row>
    <row r="773" spans="5:25" ht="13.5"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</row>
    <row r="774" spans="5:25" ht="13.5"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</row>
    <row r="775" spans="5:25" ht="13.5"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</row>
    <row r="776" spans="5:25" ht="13.5"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</row>
    <row r="777" spans="5:25" ht="13.5"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</row>
  </sheetData>
  <sheetProtection/>
  <mergeCells count="138">
    <mergeCell ref="G42:H43"/>
    <mergeCell ref="E49:F49"/>
    <mergeCell ref="R7:S7"/>
    <mergeCell ref="V7:W7"/>
    <mergeCell ref="Z7:AA7"/>
    <mergeCell ref="R8:S18"/>
    <mergeCell ref="V8:W18"/>
    <mergeCell ref="Z8:AA18"/>
    <mergeCell ref="L48:L49"/>
    <mergeCell ref="M48:M49"/>
    <mergeCell ref="A44:D45"/>
    <mergeCell ref="A46:D47"/>
    <mergeCell ref="A48:D49"/>
    <mergeCell ref="K7:L7"/>
    <mergeCell ref="K8:L18"/>
    <mergeCell ref="G47:H47"/>
    <mergeCell ref="I47:J47"/>
    <mergeCell ref="E42:F43"/>
    <mergeCell ref="L46:L47"/>
    <mergeCell ref="E47:F47"/>
    <mergeCell ref="AB48:AB49"/>
    <mergeCell ref="AC46:AC47"/>
    <mergeCell ref="V47:W47"/>
    <mergeCell ref="X47:Y47"/>
    <mergeCell ref="AC48:AC49"/>
    <mergeCell ref="Z48:Z49"/>
    <mergeCell ref="AA48:AA49"/>
    <mergeCell ref="V49:W49"/>
    <mergeCell ref="X49:Y49"/>
    <mergeCell ref="AA46:AA47"/>
    <mergeCell ref="M46:M47"/>
    <mergeCell ref="P46:S47"/>
    <mergeCell ref="T47:U47"/>
    <mergeCell ref="G49:H49"/>
    <mergeCell ref="N48:N49"/>
    <mergeCell ref="I49:J49"/>
    <mergeCell ref="T49:U49"/>
    <mergeCell ref="P48:S49"/>
    <mergeCell ref="K48:K49"/>
    <mergeCell ref="K46:K47"/>
    <mergeCell ref="X42:Y43"/>
    <mergeCell ref="Z42:Z43"/>
    <mergeCell ref="AA42:AA43"/>
    <mergeCell ref="AB42:AB43"/>
    <mergeCell ref="T42:U43"/>
    <mergeCell ref="N46:N47"/>
    <mergeCell ref="Z46:Z47"/>
    <mergeCell ref="X45:Y45"/>
    <mergeCell ref="P44:S45"/>
    <mergeCell ref="AB46:AB47"/>
    <mergeCell ref="AA44:AA45"/>
    <mergeCell ref="AB44:AB45"/>
    <mergeCell ref="E45:F45"/>
    <mergeCell ref="G45:H45"/>
    <mergeCell ref="I45:J45"/>
    <mergeCell ref="T45:U45"/>
    <mergeCell ref="V42:W43"/>
    <mergeCell ref="AC42:AC43"/>
    <mergeCell ref="K44:K45"/>
    <mergeCell ref="L44:L45"/>
    <mergeCell ref="M44:M45"/>
    <mergeCell ref="N44:N45"/>
    <mergeCell ref="Z44:Z45"/>
    <mergeCell ref="P42:S43"/>
    <mergeCell ref="AC44:AC45"/>
    <mergeCell ref="V45:W45"/>
    <mergeCell ref="N42:N43"/>
    <mergeCell ref="B36:B37"/>
    <mergeCell ref="C36:D37"/>
    <mergeCell ref="F36:K37"/>
    <mergeCell ref="L36:L37"/>
    <mergeCell ref="A42:D43"/>
    <mergeCell ref="I42:J43"/>
    <mergeCell ref="K42:K43"/>
    <mergeCell ref="L42:L43"/>
    <mergeCell ref="M42:M43"/>
    <mergeCell ref="Z36:AD37"/>
    <mergeCell ref="M36:M37"/>
    <mergeCell ref="Q36:Q37"/>
    <mergeCell ref="R36:R37"/>
    <mergeCell ref="S36:X37"/>
    <mergeCell ref="Z30:AD31"/>
    <mergeCell ref="R33:R34"/>
    <mergeCell ref="S33:X34"/>
    <mergeCell ref="Z33:AD34"/>
    <mergeCell ref="B33:B34"/>
    <mergeCell ref="C33:D34"/>
    <mergeCell ref="F33:K34"/>
    <mergeCell ref="L33:L34"/>
    <mergeCell ref="M33:M34"/>
    <mergeCell ref="Q33:Q34"/>
    <mergeCell ref="S27:X28"/>
    <mergeCell ref="Z27:AD28"/>
    <mergeCell ref="B30:B31"/>
    <mergeCell ref="C30:D31"/>
    <mergeCell ref="F30:K31"/>
    <mergeCell ref="L30:L31"/>
    <mergeCell ref="M30:M31"/>
    <mergeCell ref="Q30:Q31"/>
    <mergeCell ref="R30:R31"/>
    <mergeCell ref="S30:X31"/>
    <mergeCell ref="R24:R25"/>
    <mergeCell ref="S24:X25"/>
    <mergeCell ref="Z24:AD25"/>
    <mergeCell ref="B27:B28"/>
    <mergeCell ref="C27:D28"/>
    <mergeCell ref="F27:K28"/>
    <mergeCell ref="L27:L28"/>
    <mergeCell ref="M27:M28"/>
    <mergeCell ref="Q27:Q28"/>
    <mergeCell ref="R27:R28"/>
    <mergeCell ref="Q21:Q22"/>
    <mergeCell ref="R21:R22"/>
    <mergeCell ref="S21:X22"/>
    <mergeCell ref="Z21:AD22"/>
    <mergeCell ref="B24:B25"/>
    <mergeCell ref="C24:D25"/>
    <mergeCell ref="F24:K25"/>
    <mergeCell ref="L24:L25"/>
    <mergeCell ref="M24:M25"/>
    <mergeCell ref="Q24:Q25"/>
    <mergeCell ref="C8:D18"/>
    <mergeCell ref="G8:H18"/>
    <mergeCell ref="C7:D7"/>
    <mergeCell ref="G7:H7"/>
    <mergeCell ref="Z20:AD20"/>
    <mergeCell ref="B21:B22"/>
    <mergeCell ref="C21:D22"/>
    <mergeCell ref="F21:K22"/>
    <mergeCell ref="L21:L22"/>
    <mergeCell ref="M21:M22"/>
    <mergeCell ref="A1:I1"/>
    <mergeCell ref="R1:T1"/>
    <mergeCell ref="U1:AB1"/>
    <mergeCell ref="G3:H3"/>
    <mergeCell ref="V2:AB2"/>
    <mergeCell ref="M3:Q3"/>
    <mergeCell ref="V3:W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777"/>
  <sheetViews>
    <sheetView view="pageBreakPreview" zoomScale="50" zoomScaleSheetLayoutView="50" zoomScalePageLayoutView="0" workbookViewId="0" topLeftCell="A43">
      <selection activeCell="AC65" sqref="AC65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16" t="str">
        <f>'１日目Ａ【壬生東小】'!A1:I1</f>
        <v>第１日（1月10日）</v>
      </c>
      <c r="B1" s="216"/>
      <c r="C1" s="216"/>
      <c r="D1" s="216"/>
      <c r="E1" s="216"/>
      <c r="F1" s="216"/>
      <c r="G1" s="216"/>
      <c r="H1" s="216"/>
      <c r="I1" s="216"/>
      <c r="J1" s="41"/>
      <c r="R1" s="216" t="s">
        <v>86</v>
      </c>
      <c r="S1" s="216"/>
      <c r="T1" s="216"/>
      <c r="U1" s="217" t="str">
        <f>'組合せ'!AH20</f>
        <v>小山市石の上河川広場A</v>
      </c>
      <c r="V1" s="217"/>
      <c r="W1" s="217"/>
      <c r="X1" s="217"/>
      <c r="Y1" s="217"/>
      <c r="Z1" s="217"/>
      <c r="AA1" s="217"/>
      <c r="AB1" s="217"/>
    </row>
    <row r="2" spans="22:28" ht="24.75" customHeight="1">
      <c r="V2" s="213" t="s">
        <v>96</v>
      </c>
      <c r="W2" s="213"/>
      <c r="X2" s="213"/>
      <c r="Y2" s="213"/>
      <c r="Z2" s="213"/>
      <c r="AA2" s="213"/>
      <c r="AB2" s="213"/>
    </row>
    <row r="3" spans="3:24" ht="24.75" customHeight="1">
      <c r="C3" s="41"/>
      <c r="D3" s="41"/>
      <c r="E3" s="41"/>
      <c r="F3" s="41"/>
      <c r="G3" s="218" t="s">
        <v>3</v>
      </c>
      <c r="H3" s="218"/>
      <c r="I3" s="41"/>
      <c r="M3" s="219"/>
      <c r="N3" s="219"/>
      <c r="O3" s="219"/>
      <c r="P3" s="219"/>
      <c r="Q3" s="219"/>
      <c r="R3" s="41"/>
      <c r="S3" s="41"/>
      <c r="T3" s="41"/>
      <c r="U3" s="41"/>
      <c r="V3" s="218" t="s">
        <v>4</v>
      </c>
      <c r="W3" s="218"/>
      <c r="X3" s="41"/>
    </row>
    <row r="4" spans="3:27" ht="24.75" customHeight="1">
      <c r="C4" s="42"/>
      <c r="D4" s="43"/>
      <c r="E4" s="43"/>
      <c r="F4" s="44"/>
      <c r="G4" s="45"/>
      <c r="H4" s="43"/>
      <c r="I4" s="43"/>
      <c r="J4" s="43"/>
      <c r="K4" s="43"/>
      <c r="L4" s="42"/>
      <c r="M4" s="42"/>
      <c r="R4" s="42"/>
      <c r="S4" s="43"/>
      <c r="T4" s="43"/>
      <c r="U4" s="44"/>
      <c r="V4" s="45"/>
      <c r="W4" s="43"/>
      <c r="X4" s="43"/>
      <c r="Y4" s="43"/>
      <c r="Z4" s="43"/>
      <c r="AA4" s="42"/>
    </row>
    <row r="5" spans="3:27" ht="24.75" customHeight="1">
      <c r="C5" s="46"/>
      <c r="D5" s="47"/>
      <c r="E5" s="42"/>
      <c r="F5" s="48"/>
      <c r="G5" s="49"/>
      <c r="H5" s="42"/>
      <c r="I5" s="50"/>
      <c r="J5" s="42"/>
      <c r="K5" s="51"/>
      <c r="L5" s="42"/>
      <c r="M5" s="42"/>
      <c r="R5" s="46"/>
      <c r="S5" s="47"/>
      <c r="T5" s="42"/>
      <c r="U5" s="48"/>
      <c r="V5" s="49"/>
      <c r="W5" s="42"/>
      <c r="X5" s="50"/>
      <c r="Y5" s="42"/>
      <c r="Z5" s="51"/>
      <c r="AA5" s="42"/>
    </row>
    <row r="6" spans="3:27" ht="24.75" customHeight="1">
      <c r="C6" s="46"/>
      <c r="D6" s="52"/>
      <c r="E6" s="52"/>
      <c r="F6" s="42"/>
      <c r="G6" s="46"/>
      <c r="H6" s="53"/>
      <c r="I6" s="53"/>
      <c r="J6" s="53"/>
      <c r="K6" s="46"/>
      <c r="L6" s="42"/>
      <c r="M6" s="42"/>
      <c r="R6" s="46"/>
      <c r="S6" s="52"/>
      <c r="T6" s="52"/>
      <c r="U6" s="42"/>
      <c r="V6" s="46"/>
      <c r="W6" s="53"/>
      <c r="X6" s="53"/>
      <c r="Y6" s="53"/>
      <c r="Z6" s="46"/>
      <c r="AA6" s="42"/>
    </row>
    <row r="7" spans="3:27" ht="24.75" customHeight="1">
      <c r="C7" s="222">
        <v>1</v>
      </c>
      <c r="D7" s="222"/>
      <c r="E7" s="52"/>
      <c r="F7" s="53"/>
      <c r="G7" s="222">
        <v>2</v>
      </c>
      <c r="H7" s="222"/>
      <c r="I7" s="53"/>
      <c r="J7" s="53"/>
      <c r="K7" s="222">
        <v>3</v>
      </c>
      <c r="L7" s="222"/>
      <c r="M7" s="53"/>
      <c r="R7" s="222">
        <v>4</v>
      </c>
      <c r="S7" s="222"/>
      <c r="T7" s="52"/>
      <c r="U7" s="53"/>
      <c r="V7" s="222">
        <v>5</v>
      </c>
      <c r="W7" s="222"/>
      <c r="X7" s="53"/>
      <c r="Y7" s="53"/>
      <c r="Z7" s="222">
        <v>6</v>
      </c>
      <c r="AA7" s="222"/>
    </row>
    <row r="8" spans="3:27" ht="24.75" customHeight="1">
      <c r="C8" s="220" t="str">
        <f>'組合せ'!AD30</f>
        <v>サウス宇都宮ＳＣ</v>
      </c>
      <c r="D8" s="220"/>
      <c r="E8" s="54"/>
      <c r="F8" s="54"/>
      <c r="G8" s="221" t="str">
        <f>'組合せ'!AD28</f>
        <v>間々田ＦＣがむしゃら</v>
      </c>
      <c r="H8" s="221"/>
      <c r="I8" s="54"/>
      <c r="J8" s="54"/>
      <c r="K8" s="308" t="str">
        <f>'組合せ'!AD26</f>
        <v>佐野ＳＳＳ</v>
      </c>
      <c r="L8" s="308"/>
      <c r="M8" s="54"/>
      <c r="N8" s="55"/>
      <c r="O8" s="55"/>
      <c r="P8" s="55"/>
      <c r="Q8" s="56"/>
      <c r="R8" s="308" t="str">
        <f>'組合せ'!AD24</f>
        <v>落合ＳＣ２００２日光</v>
      </c>
      <c r="S8" s="308"/>
      <c r="T8" s="54"/>
      <c r="U8" s="54"/>
      <c r="V8" s="308" t="str">
        <f>'組合せ'!AD22</f>
        <v>昭和・戸祭サッカークラブ</v>
      </c>
      <c r="W8" s="308"/>
      <c r="X8" s="54"/>
      <c r="Y8" s="54"/>
      <c r="Z8" s="221" t="str">
        <f>'組合せ'!AD20</f>
        <v>ＪＦＣファイターズ</v>
      </c>
      <c r="AA8" s="221"/>
    </row>
    <row r="9" spans="3:27" ht="24.75" customHeight="1">
      <c r="C9" s="220"/>
      <c r="D9" s="220"/>
      <c r="E9" s="54"/>
      <c r="F9" s="54"/>
      <c r="G9" s="221"/>
      <c r="H9" s="221"/>
      <c r="I9" s="54"/>
      <c r="J9" s="54"/>
      <c r="K9" s="308"/>
      <c r="L9" s="308"/>
      <c r="M9" s="54"/>
      <c r="N9" s="55"/>
      <c r="O9" s="55"/>
      <c r="P9" s="55"/>
      <c r="Q9" s="56"/>
      <c r="R9" s="308"/>
      <c r="S9" s="308"/>
      <c r="T9" s="54"/>
      <c r="U9" s="54"/>
      <c r="V9" s="308"/>
      <c r="W9" s="308"/>
      <c r="X9" s="54"/>
      <c r="Y9" s="54"/>
      <c r="Z9" s="221"/>
      <c r="AA9" s="221"/>
    </row>
    <row r="10" spans="3:27" ht="24.75" customHeight="1">
      <c r="C10" s="220"/>
      <c r="D10" s="220"/>
      <c r="E10" s="54"/>
      <c r="F10" s="54"/>
      <c r="G10" s="221"/>
      <c r="H10" s="221"/>
      <c r="I10" s="54"/>
      <c r="J10" s="54"/>
      <c r="K10" s="308"/>
      <c r="L10" s="308"/>
      <c r="M10" s="54"/>
      <c r="N10" s="55"/>
      <c r="O10" s="55"/>
      <c r="P10" s="55"/>
      <c r="Q10" s="56"/>
      <c r="R10" s="308"/>
      <c r="S10" s="308"/>
      <c r="T10" s="54"/>
      <c r="U10" s="54"/>
      <c r="V10" s="308"/>
      <c r="W10" s="308"/>
      <c r="X10" s="54"/>
      <c r="Y10" s="54"/>
      <c r="Z10" s="221"/>
      <c r="AA10" s="221"/>
    </row>
    <row r="11" spans="3:27" ht="24.75" customHeight="1">
      <c r="C11" s="220"/>
      <c r="D11" s="220"/>
      <c r="E11" s="54"/>
      <c r="F11" s="54"/>
      <c r="G11" s="221"/>
      <c r="H11" s="221"/>
      <c r="I11" s="54"/>
      <c r="J11" s="54"/>
      <c r="K11" s="308"/>
      <c r="L11" s="308"/>
      <c r="M11" s="54"/>
      <c r="N11" s="55"/>
      <c r="O11" s="55"/>
      <c r="P11" s="55"/>
      <c r="Q11" s="56"/>
      <c r="R11" s="308"/>
      <c r="S11" s="308"/>
      <c r="T11" s="54"/>
      <c r="U11" s="54"/>
      <c r="V11" s="308"/>
      <c r="W11" s="308"/>
      <c r="X11" s="54"/>
      <c r="Y11" s="54"/>
      <c r="Z11" s="221"/>
      <c r="AA11" s="221"/>
    </row>
    <row r="12" spans="3:27" ht="24.75" customHeight="1">
      <c r="C12" s="220"/>
      <c r="D12" s="220"/>
      <c r="E12" s="54"/>
      <c r="F12" s="54"/>
      <c r="G12" s="221"/>
      <c r="H12" s="221"/>
      <c r="I12" s="54"/>
      <c r="J12" s="54"/>
      <c r="K12" s="308"/>
      <c r="L12" s="308"/>
      <c r="M12" s="54"/>
      <c r="N12" s="55"/>
      <c r="O12" s="55"/>
      <c r="P12" s="55"/>
      <c r="Q12" s="56"/>
      <c r="R12" s="308"/>
      <c r="S12" s="308"/>
      <c r="T12" s="54"/>
      <c r="U12" s="54"/>
      <c r="V12" s="308"/>
      <c r="W12" s="308"/>
      <c r="X12" s="54"/>
      <c r="Y12" s="54"/>
      <c r="Z12" s="221"/>
      <c r="AA12" s="221"/>
    </row>
    <row r="13" spans="3:27" ht="24.75" customHeight="1">
      <c r="C13" s="220"/>
      <c r="D13" s="220"/>
      <c r="E13" s="54"/>
      <c r="F13" s="54"/>
      <c r="G13" s="221"/>
      <c r="H13" s="221"/>
      <c r="I13" s="54"/>
      <c r="J13" s="54"/>
      <c r="K13" s="308"/>
      <c r="L13" s="308"/>
      <c r="M13" s="54"/>
      <c r="N13" s="55"/>
      <c r="O13" s="55"/>
      <c r="P13" s="55"/>
      <c r="Q13" s="56"/>
      <c r="R13" s="308"/>
      <c r="S13" s="308"/>
      <c r="T13" s="54"/>
      <c r="U13" s="54"/>
      <c r="V13" s="308"/>
      <c r="W13" s="308"/>
      <c r="X13" s="54"/>
      <c r="Y13" s="54"/>
      <c r="Z13" s="221"/>
      <c r="AA13" s="221"/>
    </row>
    <row r="14" spans="3:27" ht="24.75" customHeight="1">
      <c r="C14" s="220"/>
      <c r="D14" s="220"/>
      <c r="E14" s="54"/>
      <c r="F14" s="54"/>
      <c r="G14" s="221"/>
      <c r="H14" s="221"/>
      <c r="I14" s="54"/>
      <c r="J14" s="54"/>
      <c r="K14" s="308"/>
      <c r="L14" s="308"/>
      <c r="M14" s="54"/>
      <c r="N14" s="55"/>
      <c r="O14" s="55"/>
      <c r="P14" s="55"/>
      <c r="Q14" s="56"/>
      <c r="R14" s="308"/>
      <c r="S14" s="308"/>
      <c r="T14" s="54"/>
      <c r="U14" s="54"/>
      <c r="V14" s="308"/>
      <c r="W14" s="308"/>
      <c r="X14" s="54"/>
      <c r="Y14" s="54"/>
      <c r="Z14" s="221"/>
      <c r="AA14" s="221"/>
    </row>
    <row r="15" spans="3:27" ht="24.75" customHeight="1">
      <c r="C15" s="220"/>
      <c r="D15" s="220"/>
      <c r="E15" s="54"/>
      <c r="F15" s="54"/>
      <c r="G15" s="221"/>
      <c r="H15" s="221"/>
      <c r="I15" s="54"/>
      <c r="J15" s="54"/>
      <c r="K15" s="308"/>
      <c r="L15" s="308"/>
      <c r="M15" s="54"/>
      <c r="N15" s="55"/>
      <c r="O15" s="55"/>
      <c r="P15" s="55"/>
      <c r="Q15" s="56"/>
      <c r="R15" s="308"/>
      <c r="S15" s="308"/>
      <c r="T15" s="54"/>
      <c r="U15" s="54"/>
      <c r="V15" s="308"/>
      <c r="W15" s="308"/>
      <c r="X15" s="54"/>
      <c r="Y15" s="54"/>
      <c r="Z15" s="221"/>
      <c r="AA15" s="221"/>
    </row>
    <row r="16" spans="3:27" ht="24.75" customHeight="1">
      <c r="C16" s="220"/>
      <c r="D16" s="220"/>
      <c r="E16" s="54"/>
      <c r="F16" s="54"/>
      <c r="G16" s="221"/>
      <c r="H16" s="221"/>
      <c r="I16" s="54"/>
      <c r="J16" s="54"/>
      <c r="K16" s="308"/>
      <c r="L16" s="308"/>
      <c r="M16" s="54"/>
      <c r="N16" s="55"/>
      <c r="O16" s="55"/>
      <c r="P16" s="55"/>
      <c r="Q16" s="56"/>
      <c r="R16" s="308"/>
      <c r="S16" s="308"/>
      <c r="T16" s="54"/>
      <c r="U16" s="54"/>
      <c r="V16" s="308"/>
      <c r="W16" s="308"/>
      <c r="X16" s="54"/>
      <c r="Y16" s="54"/>
      <c r="Z16" s="221"/>
      <c r="AA16" s="221"/>
    </row>
    <row r="17" spans="3:27" ht="24.75" customHeight="1">
      <c r="C17" s="220"/>
      <c r="D17" s="220"/>
      <c r="E17" s="54"/>
      <c r="F17" s="54"/>
      <c r="G17" s="221"/>
      <c r="H17" s="221"/>
      <c r="I17" s="54"/>
      <c r="J17" s="54"/>
      <c r="K17" s="308"/>
      <c r="L17" s="308"/>
      <c r="M17" s="54"/>
      <c r="N17" s="55"/>
      <c r="O17" s="55"/>
      <c r="P17" s="55"/>
      <c r="Q17" s="56"/>
      <c r="R17" s="308"/>
      <c r="S17" s="308"/>
      <c r="T17" s="54"/>
      <c r="U17" s="54"/>
      <c r="V17" s="308"/>
      <c r="W17" s="308"/>
      <c r="X17" s="54"/>
      <c r="Y17" s="54"/>
      <c r="Z17" s="221"/>
      <c r="AA17" s="221"/>
    </row>
    <row r="18" spans="3:27" ht="24.75" customHeight="1">
      <c r="C18" s="220"/>
      <c r="D18" s="220"/>
      <c r="E18" s="54"/>
      <c r="F18" s="54"/>
      <c r="G18" s="221"/>
      <c r="H18" s="221"/>
      <c r="I18" s="54"/>
      <c r="J18" s="54"/>
      <c r="K18" s="308"/>
      <c r="L18" s="308"/>
      <c r="M18" s="54"/>
      <c r="N18" s="55"/>
      <c r="O18" s="55"/>
      <c r="P18" s="55"/>
      <c r="Q18" s="56"/>
      <c r="R18" s="308"/>
      <c r="S18" s="308"/>
      <c r="T18" s="54"/>
      <c r="U18" s="54"/>
      <c r="V18" s="308"/>
      <c r="W18" s="308"/>
      <c r="X18" s="54"/>
      <c r="Y18" s="54"/>
      <c r="Z18" s="221"/>
      <c r="AA18" s="221"/>
    </row>
    <row r="19" ht="24.75" customHeight="1"/>
    <row r="20" spans="26:30" ht="24.75" customHeight="1">
      <c r="Z20" s="223" t="s">
        <v>20</v>
      </c>
      <c r="AA20" s="223"/>
      <c r="AB20" s="223"/>
      <c r="AC20" s="223"/>
      <c r="AD20" s="223"/>
    </row>
    <row r="21" spans="2:30" ht="24.75" customHeight="1">
      <c r="B21" s="207" t="s">
        <v>30</v>
      </c>
      <c r="C21" s="224">
        <v>0.4375</v>
      </c>
      <c r="D21" s="224"/>
      <c r="E21" s="58"/>
      <c r="F21" s="225" t="str">
        <f>C8</f>
        <v>サウス宇都宮ＳＣ</v>
      </c>
      <c r="G21" s="225"/>
      <c r="H21" s="225"/>
      <c r="I21" s="225"/>
      <c r="J21" s="225"/>
      <c r="K21" s="225"/>
      <c r="L21" s="226">
        <f>N21+N22</f>
        <v>0</v>
      </c>
      <c r="M21" s="227" t="s">
        <v>31</v>
      </c>
      <c r="N21" s="61">
        <v>0</v>
      </c>
      <c r="O21" s="61" t="s">
        <v>32</v>
      </c>
      <c r="P21" s="61">
        <v>0</v>
      </c>
      <c r="Q21" s="228" t="s">
        <v>33</v>
      </c>
      <c r="R21" s="229">
        <f>P21+P22</f>
        <v>1</v>
      </c>
      <c r="S21" s="230" t="str">
        <f>G8</f>
        <v>間々田ＦＣがむしゃら</v>
      </c>
      <c r="T21" s="230"/>
      <c r="U21" s="230"/>
      <c r="V21" s="230"/>
      <c r="W21" s="230"/>
      <c r="X21" s="230"/>
      <c r="Y21" s="58"/>
      <c r="Z21" s="231" t="s">
        <v>34</v>
      </c>
      <c r="AA21" s="231"/>
      <c r="AB21" s="231"/>
      <c r="AC21" s="231"/>
      <c r="AD21" s="231"/>
    </row>
    <row r="22" spans="2:30" ht="24.75" customHeight="1">
      <c r="B22" s="207"/>
      <c r="C22" s="224"/>
      <c r="D22" s="224"/>
      <c r="E22" s="58"/>
      <c r="F22" s="225"/>
      <c r="G22" s="225"/>
      <c r="H22" s="225"/>
      <c r="I22" s="225"/>
      <c r="J22" s="225"/>
      <c r="K22" s="225"/>
      <c r="L22" s="226"/>
      <c r="M22" s="227"/>
      <c r="N22" s="61">
        <v>0</v>
      </c>
      <c r="O22" s="61" t="s">
        <v>32</v>
      </c>
      <c r="P22" s="61">
        <v>1</v>
      </c>
      <c r="Q22" s="228"/>
      <c r="R22" s="229"/>
      <c r="S22" s="230"/>
      <c r="T22" s="230"/>
      <c r="U22" s="230"/>
      <c r="V22" s="230"/>
      <c r="W22" s="230"/>
      <c r="X22" s="230"/>
      <c r="Y22" s="58"/>
      <c r="Z22" s="231"/>
      <c r="AA22" s="231"/>
      <c r="AB22" s="231"/>
      <c r="AC22" s="231"/>
      <c r="AD22" s="231"/>
    </row>
    <row r="23" spans="2:43" ht="24.75" customHeight="1">
      <c r="B23" s="13"/>
      <c r="C23" s="66"/>
      <c r="D23" s="66"/>
      <c r="E23" s="58"/>
      <c r="F23" s="64"/>
      <c r="G23" s="64"/>
      <c r="H23" s="64"/>
      <c r="I23" s="64"/>
      <c r="J23" s="67"/>
      <c r="K23" s="67"/>
      <c r="L23" s="59"/>
      <c r="M23" s="60"/>
      <c r="N23" s="61"/>
      <c r="O23" s="61"/>
      <c r="P23" s="61"/>
      <c r="Q23" s="62"/>
      <c r="R23" s="63"/>
      <c r="S23" s="64"/>
      <c r="T23" s="64"/>
      <c r="U23" s="64"/>
      <c r="V23" s="64"/>
      <c r="W23" s="67"/>
      <c r="X23" s="67"/>
      <c r="Y23" s="58"/>
      <c r="Z23" s="14"/>
      <c r="AA23" s="14"/>
      <c r="AB23" s="14"/>
      <c r="AC23" s="14"/>
      <c r="AD23" s="14"/>
      <c r="AG23" s="68"/>
      <c r="AH23" s="68"/>
      <c r="AI23" s="69"/>
      <c r="AJ23" s="68"/>
      <c r="AK23" s="68"/>
      <c r="AL23" s="69"/>
      <c r="AM23" s="68"/>
      <c r="AN23" s="68"/>
      <c r="AO23" s="69"/>
      <c r="AP23" s="68"/>
      <c r="AQ23" s="68"/>
    </row>
    <row r="24" spans="2:43" ht="24.75" customHeight="1">
      <c r="B24" s="207" t="s">
        <v>51</v>
      </c>
      <c r="C24" s="224">
        <v>0.46527777777777773</v>
      </c>
      <c r="D24" s="224"/>
      <c r="E24" s="58"/>
      <c r="F24" s="225" t="str">
        <f>R8</f>
        <v>落合ＳＣ２００２日光</v>
      </c>
      <c r="G24" s="225"/>
      <c r="H24" s="225"/>
      <c r="I24" s="225"/>
      <c r="J24" s="225"/>
      <c r="K24" s="225"/>
      <c r="L24" s="226">
        <f>N24+N25</f>
        <v>1</v>
      </c>
      <c r="M24" s="227" t="s">
        <v>31</v>
      </c>
      <c r="N24" s="61">
        <v>1</v>
      </c>
      <c r="O24" s="61" t="s">
        <v>32</v>
      </c>
      <c r="P24" s="61">
        <v>1</v>
      </c>
      <c r="Q24" s="228" t="s">
        <v>33</v>
      </c>
      <c r="R24" s="229">
        <f>P24+P25</f>
        <v>3</v>
      </c>
      <c r="S24" s="230" t="str">
        <f>V8</f>
        <v>昭和・戸祭サッカークラブ</v>
      </c>
      <c r="T24" s="230"/>
      <c r="U24" s="230"/>
      <c r="V24" s="230"/>
      <c r="W24" s="230"/>
      <c r="X24" s="230"/>
      <c r="Y24" s="58"/>
      <c r="Z24" s="231" t="s">
        <v>21</v>
      </c>
      <c r="AA24" s="231"/>
      <c r="AB24" s="231"/>
      <c r="AC24" s="231"/>
      <c r="AD24" s="231"/>
      <c r="AG24" s="68"/>
      <c r="AH24" s="68"/>
      <c r="AI24" s="69"/>
      <c r="AJ24" s="68"/>
      <c r="AK24" s="68"/>
      <c r="AL24" s="69"/>
      <c r="AM24" s="68"/>
      <c r="AN24" s="68"/>
      <c r="AO24" s="69"/>
      <c r="AP24" s="68"/>
      <c r="AQ24" s="68"/>
    </row>
    <row r="25" spans="2:43" ht="24.75" customHeight="1">
      <c r="B25" s="207"/>
      <c r="C25" s="224"/>
      <c r="D25" s="224"/>
      <c r="E25" s="58"/>
      <c r="F25" s="225"/>
      <c r="G25" s="225"/>
      <c r="H25" s="225"/>
      <c r="I25" s="225"/>
      <c r="J25" s="225"/>
      <c r="K25" s="225"/>
      <c r="L25" s="226"/>
      <c r="M25" s="227"/>
      <c r="N25" s="61">
        <v>0</v>
      </c>
      <c r="O25" s="61" t="s">
        <v>32</v>
      </c>
      <c r="P25" s="61">
        <v>2</v>
      </c>
      <c r="Q25" s="228"/>
      <c r="R25" s="229"/>
      <c r="S25" s="230"/>
      <c r="T25" s="230"/>
      <c r="U25" s="230"/>
      <c r="V25" s="230"/>
      <c r="W25" s="230"/>
      <c r="X25" s="230"/>
      <c r="Y25" s="58"/>
      <c r="Z25" s="231"/>
      <c r="AA25" s="231"/>
      <c r="AB25" s="231"/>
      <c r="AC25" s="231"/>
      <c r="AD25" s="231"/>
      <c r="AG25" s="68"/>
      <c r="AH25" s="68"/>
      <c r="AI25" s="69"/>
      <c r="AJ25" s="68"/>
      <c r="AK25" s="68"/>
      <c r="AL25" s="69"/>
      <c r="AM25" s="68"/>
      <c r="AN25" s="68"/>
      <c r="AO25" s="69"/>
      <c r="AP25" s="68"/>
      <c r="AQ25" s="68"/>
    </row>
    <row r="26" spans="2:43" ht="24.75" customHeight="1">
      <c r="B26" s="13"/>
      <c r="C26" s="66"/>
      <c r="D26" s="66"/>
      <c r="E26" s="58"/>
      <c r="F26" s="64"/>
      <c r="G26" s="64"/>
      <c r="H26" s="64"/>
      <c r="I26" s="64"/>
      <c r="J26" s="67"/>
      <c r="K26" s="67"/>
      <c r="L26" s="59"/>
      <c r="M26" s="60"/>
      <c r="N26" s="61"/>
      <c r="O26" s="61"/>
      <c r="P26" s="61"/>
      <c r="Q26" s="62"/>
      <c r="R26" s="63"/>
      <c r="S26" s="64"/>
      <c r="T26" s="64"/>
      <c r="U26" s="64"/>
      <c r="V26" s="64"/>
      <c r="W26" s="67"/>
      <c r="X26" s="67"/>
      <c r="Y26" s="58"/>
      <c r="Z26" s="14"/>
      <c r="AA26" s="14"/>
      <c r="AB26" s="14"/>
      <c r="AC26" s="14"/>
      <c r="AD26" s="14"/>
      <c r="AG26" s="68"/>
      <c r="AH26" s="68"/>
      <c r="AI26" s="69"/>
      <c r="AJ26" s="68"/>
      <c r="AK26" s="68"/>
      <c r="AL26" s="69"/>
      <c r="AM26" s="68"/>
      <c r="AN26" s="68"/>
      <c r="AO26" s="69"/>
      <c r="AP26" s="68"/>
      <c r="AQ26" s="68"/>
    </row>
    <row r="27" spans="2:43" ht="24.75" customHeight="1">
      <c r="B27" s="207" t="s">
        <v>52</v>
      </c>
      <c r="C27" s="224">
        <v>0.4930555555555556</v>
      </c>
      <c r="D27" s="224"/>
      <c r="E27" s="58"/>
      <c r="F27" s="232" t="str">
        <f>G8</f>
        <v>間々田ＦＣがむしゃら</v>
      </c>
      <c r="G27" s="232"/>
      <c r="H27" s="232"/>
      <c r="I27" s="232"/>
      <c r="J27" s="232"/>
      <c r="K27" s="232"/>
      <c r="L27" s="226">
        <f>N27+N28</f>
        <v>3</v>
      </c>
      <c r="M27" s="227" t="s">
        <v>31</v>
      </c>
      <c r="N27" s="61">
        <v>3</v>
      </c>
      <c r="O27" s="61" t="s">
        <v>32</v>
      </c>
      <c r="P27" s="61">
        <v>0</v>
      </c>
      <c r="Q27" s="228" t="s">
        <v>33</v>
      </c>
      <c r="R27" s="229">
        <f>P27+P28</f>
        <v>0</v>
      </c>
      <c r="S27" s="225" t="str">
        <f>K8</f>
        <v>佐野ＳＳＳ</v>
      </c>
      <c r="T27" s="225"/>
      <c r="U27" s="225"/>
      <c r="V27" s="225"/>
      <c r="W27" s="225"/>
      <c r="X27" s="225"/>
      <c r="Y27" s="58"/>
      <c r="Z27" s="231" t="s">
        <v>22</v>
      </c>
      <c r="AA27" s="231"/>
      <c r="AB27" s="231"/>
      <c r="AC27" s="231"/>
      <c r="AD27" s="231"/>
      <c r="AG27" s="68"/>
      <c r="AH27" s="68"/>
      <c r="AI27" s="69"/>
      <c r="AJ27" s="68"/>
      <c r="AK27" s="68"/>
      <c r="AL27" s="69"/>
      <c r="AM27" s="68"/>
      <c r="AN27" s="68"/>
      <c r="AO27" s="69"/>
      <c r="AP27" s="68"/>
      <c r="AQ27" s="68"/>
    </row>
    <row r="28" spans="2:43" ht="24.75" customHeight="1">
      <c r="B28" s="207"/>
      <c r="C28" s="224"/>
      <c r="D28" s="224"/>
      <c r="E28" s="58"/>
      <c r="F28" s="232"/>
      <c r="G28" s="232"/>
      <c r="H28" s="232"/>
      <c r="I28" s="232"/>
      <c r="J28" s="232"/>
      <c r="K28" s="232"/>
      <c r="L28" s="226"/>
      <c r="M28" s="227"/>
      <c r="N28" s="61">
        <v>0</v>
      </c>
      <c r="O28" s="61" t="s">
        <v>32</v>
      </c>
      <c r="P28" s="61">
        <v>0</v>
      </c>
      <c r="Q28" s="228"/>
      <c r="R28" s="229"/>
      <c r="S28" s="225"/>
      <c r="T28" s="225"/>
      <c r="U28" s="225"/>
      <c r="V28" s="225"/>
      <c r="W28" s="225"/>
      <c r="X28" s="225"/>
      <c r="Y28" s="58"/>
      <c r="Z28" s="231"/>
      <c r="AA28" s="231"/>
      <c r="AB28" s="231"/>
      <c r="AC28" s="231"/>
      <c r="AD28" s="231"/>
      <c r="AG28" s="68"/>
      <c r="AH28" s="68"/>
      <c r="AI28" s="69"/>
      <c r="AJ28" s="68"/>
      <c r="AK28" s="68"/>
      <c r="AL28" s="69"/>
      <c r="AM28" s="68"/>
      <c r="AN28" s="68"/>
      <c r="AO28" s="69"/>
      <c r="AP28" s="68"/>
      <c r="AQ28" s="68"/>
    </row>
    <row r="29" spans="2:34" ht="24.75" customHeight="1">
      <c r="B29" s="13"/>
      <c r="C29" s="66"/>
      <c r="D29" s="66"/>
      <c r="E29" s="58"/>
      <c r="F29" s="64"/>
      <c r="G29" s="64"/>
      <c r="H29" s="64"/>
      <c r="I29" s="64"/>
      <c r="J29" s="67"/>
      <c r="K29" s="67"/>
      <c r="L29" s="59"/>
      <c r="M29" s="60"/>
      <c r="N29" s="61"/>
      <c r="O29" s="61"/>
      <c r="P29" s="61"/>
      <c r="Q29" s="62"/>
      <c r="R29" s="63"/>
      <c r="S29" s="64"/>
      <c r="T29" s="64"/>
      <c r="U29" s="64"/>
      <c r="V29" s="64"/>
      <c r="W29" s="67"/>
      <c r="X29" s="67"/>
      <c r="Y29" s="58"/>
      <c r="Z29" s="14"/>
      <c r="AA29" s="14"/>
      <c r="AB29" s="14"/>
      <c r="AC29" s="14"/>
      <c r="AD29" s="14"/>
      <c r="AG29" s="68"/>
      <c r="AH29" s="68"/>
    </row>
    <row r="30" spans="2:30" ht="24.75" customHeight="1">
      <c r="B30" s="207" t="s">
        <v>53</v>
      </c>
      <c r="C30" s="224">
        <v>0.5208333333333334</v>
      </c>
      <c r="D30" s="224"/>
      <c r="E30" s="58"/>
      <c r="F30" s="225" t="str">
        <f>V8</f>
        <v>昭和・戸祭サッカークラブ</v>
      </c>
      <c r="G30" s="225"/>
      <c r="H30" s="225"/>
      <c r="I30" s="225"/>
      <c r="J30" s="225"/>
      <c r="K30" s="225"/>
      <c r="L30" s="226">
        <f>N30+N31</f>
        <v>0</v>
      </c>
      <c r="M30" s="227" t="s">
        <v>31</v>
      </c>
      <c r="N30" s="61">
        <v>0</v>
      </c>
      <c r="O30" s="61" t="s">
        <v>32</v>
      </c>
      <c r="P30" s="61">
        <v>2</v>
      </c>
      <c r="Q30" s="228" t="s">
        <v>33</v>
      </c>
      <c r="R30" s="229">
        <f>P30+P31</f>
        <v>2</v>
      </c>
      <c r="S30" s="230" t="str">
        <f>Z8</f>
        <v>ＪＦＣファイターズ</v>
      </c>
      <c r="T30" s="230"/>
      <c r="U30" s="230"/>
      <c r="V30" s="230"/>
      <c r="W30" s="230"/>
      <c r="X30" s="230"/>
      <c r="Y30" s="58"/>
      <c r="Z30" s="231" t="s">
        <v>23</v>
      </c>
      <c r="AA30" s="231"/>
      <c r="AB30" s="231"/>
      <c r="AC30" s="231"/>
      <c r="AD30" s="231"/>
    </row>
    <row r="31" spans="2:30" ht="24.75" customHeight="1">
      <c r="B31" s="207"/>
      <c r="C31" s="224"/>
      <c r="D31" s="224"/>
      <c r="E31" s="58"/>
      <c r="F31" s="225"/>
      <c r="G31" s="225"/>
      <c r="H31" s="225"/>
      <c r="I31" s="225"/>
      <c r="J31" s="225"/>
      <c r="K31" s="225"/>
      <c r="L31" s="226"/>
      <c r="M31" s="227"/>
      <c r="N31" s="61">
        <v>0</v>
      </c>
      <c r="O31" s="61" t="s">
        <v>32</v>
      </c>
      <c r="P31" s="61">
        <v>0</v>
      </c>
      <c r="Q31" s="228"/>
      <c r="R31" s="229"/>
      <c r="S31" s="230"/>
      <c r="T31" s="230"/>
      <c r="U31" s="230"/>
      <c r="V31" s="230"/>
      <c r="W31" s="230"/>
      <c r="X31" s="230"/>
      <c r="Y31" s="58"/>
      <c r="Z31" s="231"/>
      <c r="AA31" s="231"/>
      <c r="AB31" s="231"/>
      <c r="AC31" s="231"/>
      <c r="AD31" s="231"/>
    </row>
    <row r="32" spans="2:30" ht="24.75" customHeight="1">
      <c r="B32" s="52"/>
      <c r="C32" s="66"/>
      <c r="D32" s="66"/>
      <c r="E32" s="58"/>
      <c r="F32" s="64"/>
      <c r="G32" s="64"/>
      <c r="H32" s="64"/>
      <c r="I32" s="64"/>
      <c r="J32" s="67"/>
      <c r="K32" s="67"/>
      <c r="L32" s="59"/>
      <c r="M32" s="70"/>
      <c r="N32" s="61"/>
      <c r="O32" s="61"/>
      <c r="P32" s="61"/>
      <c r="Q32" s="71"/>
      <c r="R32" s="63"/>
      <c r="S32" s="64"/>
      <c r="T32" s="64"/>
      <c r="U32" s="64"/>
      <c r="V32" s="64"/>
      <c r="W32" s="67"/>
      <c r="X32" s="67"/>
      <c r="Y32" s="58"/>
      <c r="Z32" s="14"/>
      <c r="AA32" s="14"/>
      <c r="AB32" s="14"/>
      <c r="AC32" s="14"/>
      <c r="AD32" s="14"/>
    </row>
    <row r="33" spans="2:30" ht="24.75" customHeight="1">
      <c r="B33" s="207" t="s">
        <v>54</v>
      </c>
      <c r="C33" s="224">
        <v>0.548611111111111</v>
      </c>
      <c r="D33" s="224"/>
      <c r="E33" s="58"/>
      <c r="F33" s="230" t="str">
        <f>C8</f>
        <v>サウス宇都宮ＳＣ</v>
      </c>
      <c r="G33" s="230"/>
      <c r="H33" s="230"/>
      <c r="I33" s="230"/>
      <c r="J33" s="230"/>
      <c r="K33" s="230"/>
      <c r="L33" s="226">
        <f>N33+N34</f>
        <v>2</v>
      </c>
      <c r="M33" s="227" t="s">
        <v>31</v>
      </c>
      <c r="N33" s="61">
        <v>1</v>
      </c>
      <c r="O33" s="61" t="s">
        <v>32</v>
      </c>
      <c r="P33" s="61">
        <v>0</v>
      </c>
      <c r="Q33" s="228" t="s">
        <v>33</v>
      </c>
      <c r="R33" s="229">
        <f>P33+P34</f>
        <v>0</v>
      </c>
      <c r="S33" s="225" t="str">
        <f>K8</f>
        <v>佐野ＳＳＳ</v>
      </c>
      <c r="T33" s="225"/>
      <c r="U33" s="225"/>
      <c r="V33" s="225"/>
      <c r="W33" s="225"/>
      <c r="X33" s="225"/>
      <c r="Y33" s="58"/>
      <c r="Z33" s="231" t="s">
        <v>24</v>
      </c>
      <c r="AA33" s="231"/>
      <c r="AB33" s="231"/>
      <c r="AC33" s="231"/>
      <c r="AD33" s="231"/>
    </row>
    <row r="34" spans="2:30" ht="24.75" customHeight="1">
      <c r="B34" s="207"/>
      <c r="C34" s="224"/>
      <c r="D34" s="224"/>
      <c r="E34" s="58"/>
      <c r="F34" s="230"/>
      <c r="G34" s="230"/>
      <c r="H34" s="230"/>
      <c r="I34" s="230"/>
      <c r="J34" s="230"/>
      <c r="K34" s="230"/>
      <c r="L34" s="226"/>
      <c r="M34" s="227"/>
      <c r="N34" s="61">
        <v>1</v>
      </c>
      <c r="O34" s="61" t="s">
        <v>32</v>
      </c>
      <c r="P34" s="61">
        <v>0</v>
      </c>
      <c r="Q34" s="228"/>
      <c r="R34" s="229"/>
      <c r="S34" s="225"/>
      <c r="T34" s="225"/>
      <c r="U34" s="225"/>
      <c r="V34" s="225"/>
      <c r="W34" s="225"/>
      <c r="X34" s="225"/>
      <c r="Y34" s="58"/>
      <c r="Z34" s="231"/>
      <c r="AA34" s="231"/>
      <c r="AB34" s="231"/>
      <c r="AC34" s="231"/>
      <c r="AD34" s="231"/>
    </row>
    <row r="35" spans="3:30" ht="24.75" customHeight="1">
      <c r="C35" s="66"/>
      <c r="D35" s="66"/>
      <c r="E35" s="58"/>
      <c r="F35" s="64"/>
      <c r="G35" s="64"/>
      <c r="H35" s="64"/>
      <c r="I35" s="64"/>
      <c r="J35" s="67"/>
      <c r="K35" s="67"/>
      <c r="L35" s="59"/>
      <c r="M35" s="70"/>
      <c r="N35" s="61"/>
      <c r="O35" s="61"/>
      <c r="P35" s="61"/>
      <c r="Q35" s="71"/>
      <c r="R35" s="63"/>
      <c r="S35" s="64"/>
      <c r="T35" s="64"/>
      <c r="U35" s="64"/>
      <c r="V35" s="64"/>
      <c r="W35" s="67"/>
      <c r="X35" s="67"/>
      <c r="Y35" s="58"/>
      <c r="Z35" s="56"/>
      <c r="AA35" s="56"/>
      <c r="AB35" s="56"/>
      <c r="AC35" s="56"/>
      <c r="AD35" s="56"/>
    </row>
    <row r="36" spans="2:30" ht="24.75" customHeight="1">
      <c r="B36" s="207" t="s">
        <v>55</v>
      </c>
      <c r="C36" s="224">
        <v>0.576388888888889</v>
      </c>
      <c r="D36" s="224"/>
      <c r="E36" s="58"/>
      <c r="F36" s="225" t="str">
        <f>R8</f>
        <v>落合ＳＣ２００２日光</v>
      </c>
      <c r="G36" s="225"/>
      <c r="H36" s="225"/>
      <c r="I36" s="225"/>
      <c r="J36" s="225"/>
      <c r="K36" s="225"/>
      <c r="L36" s="226">
        <f>N36+N37</f>
        <v>0</v>
      </c>
      <c r="M36" s="227" t="s">
        <v>31</v>
      </c>
      <c r="N36" s="61">
        <v>0</v>
      </c>
      <c r="O36" s="61" t="s">
        <v>32</v>
      </c>
      <c r="P36" s="61">
        <v>2</v>
      </c>
      <c r="Q36" s="228" t="s">
        <v>33</v>
      </c>
      <c r="R36" s="229">
        <f>P36+P37</f>
        <v>5</v>
      </c>
      <c r="S36" s="230" t="str">
        <f>Z8</f>
        <v>ＪＦＣファイターズ</v>
      </c>
      <c r="T36" s="230"/>
      <c r="U36" s="230"/>
      <c r="V36" s="230"/>
      <c r="W36" s="230"/>
      <c r="X36" s="230"/>
      <c r="Y36" s="58"/>
      <c r="Z36" s="231" t="s">
        <v>25</v>
      </c>
      <c r="AA36" s="231"/>
      <c r="AB36" s="231"/>
      <c r="AC36" s="231"/>
      <c r="AD36" s="231"/>
    </row>
    <row r="37" spans="2:30" ht="24.75" customHeight="1">
      <c r="B37" s="207"/>
      <c r="C37" s="224"/>
      <c r="D37" s="224"/>
      <c r="E37" s="58"/>
      <c r="F37" s="225"/>
      <c r="G37" s="225"/>
      <c r="H37" s="225"/>
      <c r="I37" s="225"/>
      <c r="J37" s="225"/>
      <c r="K37" s="225"/>
      <c r="L37" s="226"/>
      <c r="M37" s="227"/>
      <c r="N37" s="61">
        <v>0</v>
      </c>
      <c r="O37" s="61" t="s">
        <v>32</v>
      </c>
      <c r="P37" s="61">
        <v>3</v>
      </c>
      <c r="Q37" s="228"/>
      <c r="R37" s="229"/>
      <c r="S37" s="230"/>
      <c r="T37" s="230"/>
      <c r="U37" s="230"/>
      <c r="V37" s="230"/>
      <c r="W37" s="230"/>
      <c r="X37" s="230"/>
      <c r="Y37" s="58"/>
      <c r="Z37" s="231"/>
      <c r="AA37" s="231"/>
      <c r="AB37" s="231"/>
      <c r="AC37" s="231"/>
      <c r="AD37" s="231"/>
    </row>
    <row r="38" spans="2:30" ht="24.75" customHeight="1">
      <c r="B38" s="13"/>
      <c r="C38" s="57"/>
      <c r="D38" s="57"/>
      <c r="E38" s="58"/>
      <c r="F38" s="64"/>
      <c r="G38" s="64"/>
      <c r="H38" s="64"/>
      <c r="I38" s="64"/>
      <c r="J38" s="64"/>
      <c r="K38" s="64"/>
      <c r="L38" s="59"/>
      <c r="M38" s="60"/>
      <c r="N38" s="61"/>
      <c r="O38" s="61"/>
      <c r="P38" s="61"/>
      <c r="Q38" s="62"/>
      <c r="R38" s="63"/>
      <c r="S38" s="64"/>
      <c r="T38" s="64"/>
      <c r="U38" s="64"/>
      <c r="V38" s="64"/>
      <c r="W38" s="64"/>
      <c r="X38" s="64"/>
      <c r="Y38" s="58"/>
      <c r="Z38" s="65"/>
      <c r="AA38" s="65"/>
      <c r="AB38" s="65"/>
      <c r="AC38" s="65"/>
      <c r="AD38" s="65"/>
    </row>
    <row r="39" spans="2:30" ht="24.75" customHeight="1">
      <c r="B39" s="13"/>
      <c r="C39" s="57"/>
      <c r="D39" s="57"/>
      <c r="E39" s="58"/>
      <c r="F39" s="64"/>
      <c r="G39" s="64"/>
      <c r="H39" s="64"/>
      <c r="I39" s="64"/>
      <c r="J39" s="64"/>
      <c r="K39" s="64"/>
      <c r="L39" s="59"/>
      <c r="M39" s="60"/>
      <c r="N39" s="61"/>
      <c r="O39" s="61"/>
      <c r="P39" s="61"/>
      <c r="Q39" s="62"/>
      <c r="R39" s="63"/>
      <c r="S39" s="64"/>
      <c r="T39" s="64"/>
      <c r="U39" s="64"/>
      <c r="V39" s="64"/>
      <c r="W39" s="64"/>
      <c r="X39" s="64"/>
      <c r="Y39" s="58"/>
      <c r="Z39" s="65"/>
      <c r="AA39" s="65"/>
      <c r="AB39" s="65"/>
      <c r="AC39" s="65"/>
      <c r="AD39" s="65"/>
    </row>
    <row r="40" spans="3:25" ht="24.75" customHeight="1">
      <c r="C40" s="66"/>
      <c r="D40" s="66"/>
      <c r="E40" s="58"/>
      <c r="F40" s="64"/>
      <c r="G40" s="64"/>
      <c r="H40" s="64"/>
      <c r="I40" s="64"/>
      <c r="J40" s="67"/>
      <c r="K40" s="67"/>
      <c r="L40" s="59"/>
      <c r="M40" s="70"/>
      <c r="N40" s="61"/>
      <c r="O40" s="61"/>
      <c r="P40" s="61"/>
      <c r="Q40" s="71"/>
      <c r="R40" s="63"/>
      <c r="S40" s="64"/>
      <c r="T40" s="64"/>
      <c r="U40" s="64"/>
      <c r="V40" s="64"/>
      <c r="W40" s="67"/>
      <c r="X40" s="67"/>
      <c r="Y40" s="58"/>
    </row>
    <row r="41" spans="5:25" ht="24.75" customHeight="1"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9" ht="34.5" customHeight="1">
      <c r="A42" s="236" t="s">
        <v>3</v>
      </c>
      <c r="B42" s="237"/>
      <c r="C42" s="237"/>
      <c r="D42" s="238"/>
      <c r="E42" s="242" t="str">
        <f>A44</f>
        <v>サウス宇都宮ＳＣ</v>
      </c>
      <c r="F42" s="243"/>
      <c r="G42" s="242" t="str">
        <f>A46</f>
        <v>間々田ＦＣがむしゃら</v>
      </c>
      <c r="H42" s="243"/>
      <c r="I42" s="242" t="str">
        <f>A48</f>
        <v>佐野ＳＳＳ</v>
      </c>
      <c r="J42" s="243"/>
      <c r="K42" s="234" t="s">
        <v>26</v>
      </c>
      <c r="L42" s="246" t="s">
        <v>27</v>
      </c>
      <c r="M42" s="234" t="s">
        <v>28</v>
      </c>
      <c r="N42" s="234" t="s">
        <v>29</v>
      </c>
      <c r="O42" s="58"/>
      <c r="P42" s="269" t="s">
        <v>83</v>
      </c>
      <c r="Q42" s="270"/>
      <c r="R42" s="270"/>
      <c r="S42" s="271"/>
      <c r="T42" s="254" t="str">
        <f>P44</f>
        <v>落合ＳＣ２００２日光</v>
      </c>
      <c r="U42" s="255"/>
      <c r="V42" s="254" t="str">
        <f>P46</f>
        <v>昭和・戸祭サッカークラブ</v>
      </c>
      <c r="W42" s="255"/>
      <c r="X42" s="254" t="str">
        <f>P48</f>
        <v>ＪＦＣファイターズ</v>
      </c>
      <c r="Y42" s="255"/>
      <c r="Z42" s="258" t="s">
        <v>26</v>
      </c>
      <c r="AA42" s="281" t="s">
        <v>27</v>
      </c>
      <c r="AB42" s="258" t="s">
        <v>28</v>
      </c>
      <c r="AC42" s="258" t="s">
        <v>29</v>
      </c>
    </row>
    <row r="43" spans="1:29" ht="34.5" customHeight="1">
      <c r="A43" s="239"/>
      <c r="B43" s="240"/>
      <c r="C43" s="240"/>
      <c r="D43" s="241"/>
      <c r="E43" s="244"/>
      <c r="F43" s="245"/>
      <c r="G43" s="244"/>
      <c r="H43" s="245"/>
      <c r="I43" s="244"/>
      <c r="J43" s="245"/>
      <c r="K43" s="235"/>
      <c r="L43" s="247"/>
      <c r="M43" s="235"/>
      <c r="N43" s="235"/>
      <c r="O43" s="58"/>
      <c r="P43" s="272"/>
      <c r="Q43" s="273"/>
      <c r="R43" s="273"/>
      <c r="S43" s="274"/>
      <c r="T43" s="256"/>
      <c r="U43" s="257"/>
      <c r="V43" s="256"/>
      <c r="W43" s="257"/>
      <c r="X43" s="256"/>
      <c r="Y43" s="257"/>
      <c r="Z43" s="259"/>
      <c r="AA43" s="282"/>
      <c r="AB43" s="259"/>
      <c r="AC43" s="259"/>
    </row>
    <row r="44" spans="1:29" ht="24.75" customHeight="1">
      <c r="A44" s="302" t="str">
        <f>C8</f>
        <v>サウス宇都宮ＳＣ</v>
      </c>
      <c r="B44" s="303"/>
      <c r="C44" s="303"/>
      <c r="D44" s="304"/>
      <c r="E44" s="73"/>
      <c r="F44" s="74"/>
      <c r="G44" s="73">
        <f>L21</f>
        <v>0</v>
      </c>
      <c r="H44" s="74">
        <f>R21</f>
        <v>1</v>
      </c>
      <c r="I44" s="73">
        <f>L33</f>
        <v>2</v>
      </c>
      <c r="J44" s="74">
        <f>R33</f>
        <v>0</v>
      </c>
      <c r="K44" s="260">
        <f>IF(G44&gt;H44,3,IF(G44=H44,1))+IF(I44&gt;J44,3,IF(I44=J44,1))</f>
        <v>3</v>
      </c>
      <c r="L44" s="262">
        <v>1</v>
      </c>
      <c r="M44" s="262">
        <v>2</v>
      </c>
      <c r="N44" s="265">
        <v>2</v>
      </c>
      <c r="O44" s="58"/>
      <c r="P44" s="248" t="str">
        <f>R8</f>
        <v>落合ＳＣ２００２日光</v>
      </c>
      <c r="Q44" s="249"/>
      <c r="R44" s="249"/>
      <c r="S44" s="250"/>
      <c r="T44" s="73"/>
      <c r="U44" s="74"/>
      <c r="V44" s="73">
        <f>L24</f>
        <v>1</v>
      </c>
      <c r="W44" s="74">
        <f>R24</f>
        <v>3</v>
      </c>
      <c r="X44" s="73">
        <f>L36</f>
        <v>0</v>
      </c>
      <c r="Y44" s="74">
        <f>R36</f>
        <v>5</v>
      </c>
      <c r="Z44" s="267">
        <f>IF(V44&gt;W44,3,IF(V44=W44,1))+IF(X44&gt;Y44,3,IF(X44=Y44,1))</f>
        <v>0</v>
      </c>
      <c r="AA44" s="277">
        <v>-7</v>
      </c>
      <c r="AB44" s="277">
        <v>1</v>
      </c>
      <c r="AC44" s="275">
        <v>3</v>
      </c>
    </row>
    <row r="45" spans="1:29" ht="24.75" customHeight="1">
      <c r="A45" s="305"/>
      <c r="B45" s="306"/>
      <c r="C45" s="306"/>
      <c r="D45" s="307"/>
      <c r="E45" s="279"/>
      <c r="F45" s="280"/>
      <c r="G45" s="279" t="str">
        <f>IF(G44&gt;H44,"○",IF(G44&lt;H44,"×",IF(G44=H44,"△")))</f>
        <v>×</v>
      </c>
      <c r="H45" s="280"/>
      <c r="I45" s="279" t="str">
        <f>IF(I44&gt;J44,"○",IF(I44&lt;J44,"×",IF(I44=J44,"△")))</f>
        <v>○</v>
      </c>
      <c r="J45" s="280"/>
      <c r="K45" s="261"/>
      <c r="L45" s="263"/>
      <c r="M45" s="264"/>
      <c r="N45" s="266"/>
      <c r="O45" s="58"/>
      <c r="P45" s="251"/>
      <c r="Q45" s="252"/>
      <c r="R45" s="252"/>
      <c r="S45" s="253"/>
      <c r="T45" s="279"/>
      <c r="U45" s="280"/>
      <c r="V45" s="279" t="str">
        <f>IF(V44&gt;W44,"○",IF(V44&lt;W44,"×",IF(V44=W44,"△")))</f>
        <v>×</v>
      </c>
      <c r="W45" s="280"/>
      <c r="X45" s="279" t="str">
        <f>IF(X44&gt;Y44,"○",IF(X44&lt;Y44,"×",IF(X44=Y44,"△")))</f>
        <v>×</v>
      </c>
      <c r="Y45" s="280"/>
      <c r="Z45" s="268"/>
      <c r="AA45" s="278"/>
      <c r="AB45" s="278"/>
      <c r="AC45" s="276"/>
    </row>
    <row r="46" spans="1:29" ht="24.75" customHeight="1">
      <c r="A46" s="289" t="str">
        <f>G8</f>
        <v>間々田ＦＣがむしゃら</v>
      </c>
      <c r="B46" s="290"/>
      <c r="C46" s="290"/>
      <c r="D46" s="291"/>
      <c r="E46" s="115">
        <f>R21</f>
        <v>1</v>
      </c>
      <c r="F46" s="114">
        <f>L21</f>
        <v>0</v>
      </c>
      <c r="G46" s="115"/>
      <c r="H46" s="114"/>
      <c r="I46" s="115">
        <f>L27</f>
        <v>3</v>
      </c>
      <c r="J46" s="114">
        <f>R27</f>
        <v>0</v>
      </c>
      <c r="K46" s="296">
        <f>IF(E46&gt;F46,3,IF(E46=F46,1))+IF(I46&gt;J46,3,IF(I46=J46,1))</f>
        <v>6</v>
      </c>
      <c r="L46" s="309">
        <v>4</v>
      </c>
      <c r="M46" s="298">
        <v>4</v>
      </c>
      <c r="N46" s="283" t="s">
        <v>168</v>
      </c>
      <c r="O46" s="58"/>
      <c r="P46" s="248" t="str">
        <f>V8</f>
        <v>昭和・戸祭サッカークラブ</v>
      </c>
      <c r="Q46" s="249"/>
      <c r="R46" s="249"/>
      <c r="S46" s="250"/>
      <c r="T46" s="77">
        <f>R24</f>
        <v>3</v>
      </c>
      <c r="U46" s="76">
        <f>L24</f>
        <v>1</v>
      </c>
      <c r="V46" s="77"/>
      <c r="W46" s="76"/>
      <c r="X46" s="75">
        <f>L30</f>
        <v>0</v>
      </c>
      <c r="Y46" s="76">
        <f>R30</f>
        <v>2</v>
      </c>
      <c r="Z46" s="267">
        <f>IF(T46&gt;U46,3,IF(T46=U46,1))+IF(X46&gt;Y46,3,IF(X46=Y46,1))</f>
        <v>3</v>
      </c>
      <c r="AA46" s="277">
        <v>0</v>
      </c>
      <c r="AB46" s="277">
        <v>3</v>
      </c>
      <c r="AC46" s="300">
        <v>2</v>
      </c>
    </row>
    <row r="47" spans="1:29" ht="24.75" customHeight="1">
      <c r="A47" s="292"/>
      <c r="B47" s="293"/>
      <c r="C47" s="293"/>
      <c r="D47" s="294"/>
      <c r="E47" s="287" t="str">
        <f>IF(E46&gt;F46,"○",IF(E46&lt;F46,"×",IF(E46=F46,"△")))</f>
        <v>○</v>
      </c>
      <c r="F47" s="288"/>
      <c r="G47" s="287"/>
      <c r="H47" s="288"/>
      <c r="I47" s="287" t="str">
        <f>IF(I46&gt;J46,"○",IF(I46&lt;J46,"×",IF(I46=J46,"△")))</f>
        <v>○</v>
      </c>
      <c r="J47" s="288"/>
      <c r="K47" s="297"/>
      <c r="L47" s="299"/>
      <c r="M47" s="299"/>
      <c r="N47" s="284"/>
      <c r="O47" s="58"/>
      <c r="P47" s="251"/>
      <c r="Q47" s="252"/>
      <c r="R47" s="252"/>
      <c r="S47" s="253"/>
      <c r="T47" s="279" t="str">
        <f>IF(T46&gt;U46,"○",IF(T46&lt;U46,"×",IF(T46=U46,"△")))</f>
        <v>○</v>
      </c>
      <c r="U47" s="280"/>
      <c r="V47" s="279"/>
      <c r="W47" s="280"/>
      <c r="X47" s="279" t="str">
        <f>IF(X46&gt;Y46,"○",IF(X46&lt;Y46,"×",IF(X46=Y46,"△")))</f>
        <v>×</v>
      </c>
      <c r="Y47" s="280"/>
      <c r="Z47" s="268"/>
      <c r="AA47" s="278"/>
      <c r="AB47" s="278"/>
      <c r="AC47" s="301"/>
    </row>
    <row r="48" spans="1:29" ht="24.75" customHeight="1">
      <c r="A48" s="302" t="str">
        <f>K8</f>
        <v>佐野ＳＳＳ</v>
      </c>
      <c r="B48" s="303"/>
      <c r="C48" s="303"/>
      <c r="D48" s="304"/>
      <c r="E48" s="75">
        <f>R33</f>
        <v>0</v>
      </c>
      <c r="F48" s="76">
        <f>L33</f>
        <v>2</v>
      </c>
      <c r="G48" s="78">
        <f>R27</f>
        <v>0</v>
      </c>
      <c r="H48" s="79">
        <f>L27</f>
        <v>3</v>
      </c>
      <c r="I48" s="75"/>
      <c r="J48" s="76"/>
      <c r="K48" s="260">
        <f>IF(E48&gt;F48,3,IF(E48=F48,1))+IF(G48&gt;H48,3,IF(G48=H48,1))</f>
        <v>0</v>
      </c>
      <c r="L48" s="262">
        <v>-5</v>
      </c>
      <c r="M48" s="295">
        <v>0</v>
      </c>
      <c r="N48" s="285">
        <v>3</v>
      </c>
      <c r="O48" s="58"/>
      <c r="P48" s="289" t="str">
        <f>Z8</f>
        <v>ＪＦＣファイターズ</v>
      </c>
      <c r="Q48" s="290"/>
      <c r="R48" s="290"/>
      <c r="S48" s="291"/>
      <c r="T48" s="116">
        <f>R36</f>
        <v>5</v>
      </c>
      <c r="U48" s="117">
        <f>L36</f>
        <v>0</v>
      </c>
      <c r="V48" s="116">
        <f>R30</f>
        <v>2</v>
      </c>
      <c r="W48" s="117">
        <f>L30</f>
        <v>0</v>
      </c>
      <c r="X48" s="118"/>
      <c r="Y48" s="119"/>
      <c r="Z48" s="296">
        <f>IF(T48&gt;U48,3,IF(T48=U48,1))+IF(V48&gt;W48,3,IF(V48=W48,1))</f>
        <v>6</v>
      </c>
      <c r="AA48" s="298">
        <v>7</v>
      </c>
      <c r="AB48" s="298">
        <v>7</v>
      </c>
      <c r="AC48" s="283" t="s">
        <v>168</v>
      </c>
    </row>
    <row r="49" spans="1:29" ht="24.75" customHeight="1">
      <c r="A49" s="305"/>
      <c r="B49" s="306"/>
      <c r="C49" s="306"/>
      <c r="D49" s="307"/>
      <c r="E49" s="279" t="str">
        <f>IF(E48&gt;F48,"○",IF(E48&lt;F48,"×",IF(E48=F48,"△")))</f>
        <v>×</v>
      </c>
      <c r="F49" s="280"/>
      <c r="G49" s="279" t="str">
        <f>IF(G48&gt;H48,"○",IF(G48&lt;H48,"×",IF(G48=H48,"△")))</f>
        <v>×</v>
      </c>
      <c r="H49" s="280"/>
      <c r="I49" s="279"/>
      <c r="J49" s="280"/>
      <c r="K49" s="261"/>
      <c r="L49" s="263"/>
      <c r="M49" s="263"/>
      <c r="N49" s="286"/>
      <c r="O49" s="58"/>
      <c r="P49" s="292"/>
      <c r="Q49" s="293"/>
      <c r="R49" s="293"/>
      <c r="S49" s="294"/>
      <c r="T49" s="287" t="str">
        <f>IF(T48&gt;U48,"○",IF(T48&lt;U48,"×",IF(T48=U48,"△")))</f>
        <v>○</v>
      </c>
      <c r="U49" s="288"/>
      <c r="V49" s="287" t="str">
        <f>IF(V48&gt;W48,"○",IF(V48&lt;W48,"×",IF(V48=W48,"△")))</f>
        <v>○</v>
      </c>
      <c r="W49" s="288"/>
      <c r="X49" s="287"/>
      <c r="Y49" s="288"/>
      <c r="Z49" s="297"/>
      <c r="AA49" s="299"/>
      <c r="AB49" s="299"/>
      <c r="AC49" s="284"/>
    </row>
    <row r="50" spans="5:25" ht="24.75" customHeight="1"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5:25" ht="13.5"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5:25" ht="13.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5:25" ht="13.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5:25" ht="13.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5:25" ht="13.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ht="13.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5:25" ht="13.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5:25" ht="13.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5:25" ht="13.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5:25" ht="13.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5:25" ht="13.5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5:25" ht="13.5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5:25" ht="13.5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5:25" ht="13.5"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5:25" ht="13.5"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5:25" ht="13.5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5:25" ht="13.5"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5:25" ht="13.5"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5:25" ht="13.5"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5:25" ht="13.5"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5:25" ht="13.5"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5:25" ht="13.5"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5:25" ht="13.5"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5:25" ht="13.5"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5:25" ht="13.5"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5:25" ht="13.5"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5:25" ht="13.5"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5:25" ht="13.5"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5:25" ht="13.5"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5:25" ht="13.5"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5:25" ht="13.5"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5:25" ht="13.5"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5:25" ht="13.5"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5:25" ht="13.5"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5:25" ht="13.5"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5:25" ht="13.5"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5:25" ht="13.5"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5:25" ht="13.5"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5:25" ht="13.5"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5:25" ht="13.5"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5:25" ht="13.5"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5:25" ht="13.5"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5:25" ht="13.5"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5:25" ht="13.5"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5:25" ht="13.5"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5:25" ht="13.5"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5:25" ht="13.5"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5:25" ht="13.5"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5:25" ht="13.5"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5:25" ht="13.5"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5:25" ht="13.5"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5:25" ht="13.5"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5:25" ht="13.5"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5:25" ht="13.5"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5:25" ht="13.5"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5:25" ht="13.5"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5:25" ht="13.5"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5:25" ht="13.5"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5:25" ht="13.5"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5:25" ht="13.5"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5:25" ht="13.5"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5:25" ht="13.5"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5:25" ht="13.5"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5:25" ht="13.5"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5:25" ht="13.5"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5:25" ht="13.5"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5:25" ht="13.5"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5:25" ht="13.5"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5:25" ht="13.5"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5:25" ht="13.5"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5:25" ht="13.5"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5:25" ht="13.5"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5:25" ht="13.5"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5:25" ht="13.5"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5:25" ht="13.5"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5:25" ht="13.5"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5:25" ht="13.5"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5:25" ht="13.5"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5:25" ht="13.5"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5:25" ht="13.5"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5:25" ht="13.5"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5:25" ht="13.5"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5:25" ht="13.5"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5:25" ht="13.5"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5:25" ht="13.5"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5:25" ht="13.5"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5:25" ht="13.5"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5:25" ht="13.5"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5:25" ht="13.5"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5:25" ht="13.5"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5:25" ht="13.5"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5:25" ht="13.5"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5:25" ht="13.5"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5:25" ht="13.5"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5:25" ht="13.5"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5:25" ht="13.5"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5:25" ht="13.5"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5:25" ht="13.5"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5:25" ht="13.5"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5:25" ht="13.5"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5:25" ht="13.5"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5:25" ht="13.5"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5:25" ht="13.5"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5:25" ht="13.5"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5:25" ht="13.5"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5:25" ht="13.5"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5:25" ht="13.5"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5:25" ht="13.5"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5:25" ht="13.5"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5:25" ht="13.5"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5:25" ht="13.5"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5:25" ht="13.5"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5:25" ht="13.5"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5:25" ht="13.5"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5:25" ht="13.5"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5:25" ht="13.5"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5:25" ht="13.5"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5:25" ht="13.5"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5:25" ht="13.5"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5:25" ht="13.5"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5:25" ht="13.5"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5:25" ht="13.5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5:25" ht="13.5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5:25" ht="13.5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5:25" ht="13.5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5:25" ht="13.5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5:25" ht="13.5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5:25" ht="13.5"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5:25" ht="13.5"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5:25" ht="13.5"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5:25" ht="13.5"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5:25" ht="13.5"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5:25" ht="13.5"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5:25" ht="13.5"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5:25" ht="13.5"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5:25" ht="13.5"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5:25" ht="13.5"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5:25" ht="13.5"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5:25" ht="13.5"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5:25" ht="13.5"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5:25" ht="13.5"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5:25" ht="13.5"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5:25" ht="13.5"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5:25" ht="13.5"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5:25" ht="13.5"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5:25" ht="13.5"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5:25" ht="13.5"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5:25" ht="13.5"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5:25" ht="13.5"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5:25" ht="13.5"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5:25" ht="13.5"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5:25" ht="13.5"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5:25" ht="13.5"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5:25" ht="13.5"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5:25" ht="13.5"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5:25" ht="13.5"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5:25" ht="13.5"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5:25" ht="13.5"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5:25" ht="13.5"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5:25" ht="13.5"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5:25" ht="13.5"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5:25" ht="13.5"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5:25" ht="13.5"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5:25" ht="13.5"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5:25" ht="13.5"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5:25" ht="13.5"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5:25" ht="13.5"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5:25" ht="13.5"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5:25" ht="13.5"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5:25" ht="13.5"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5:25" ht="13.5"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5:25" ht="13.5"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5:25" ht="13.5"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5:25" ht="13.5"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5:25" ht="13.5"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5:25" ht="13.5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5:25" ht="13.5"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5:25" ht="13.5"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5:25" ht="13.5"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5:25" ht="13.5"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5:25" ht="13.5"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5:25" ht="13.5"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5:25" ht="13.5"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5:25" ht="13.5"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5:25" ht="13.5"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5:25" ht="13.5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5:25" ht="13.5"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5:25" ht="13.5"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5:25" ht="13.5"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5:25" ht="13.5"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5:25" ht="13.5"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5:25" ht="13.5"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5:25" ht="13.5"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5:25" ht="13.5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5:25" ht="13.5"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5:25" ht="13.5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5:25" ht="13.5"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5:25" ht="13.5"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5:25" ht="13.5"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5:25" ht="13.5"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5:25" ht="13.5"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5:25" ht="13.5"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5:25" ht="13.5"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5:25" ht="13.5"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5:25" ht="13.5"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5:25" ht="13.5"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5:25" ht="13.5"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5:25" ht="13.5"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5:25" ht="13.5"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5:25" ht="13.5"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5:25" ht="13.5"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5:25" ht="13.5"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5:25" ht="13.5"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5:25" ht="13.5"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5:25" ht="13.5"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5:25" ht="13.5"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5:25" ht="13.5"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5:25" ht="13.5"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5:25" ht="13.5"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5:25" ht="13.5"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5:25" ht="13.5"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5:25" ht="13.5"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5:25" ht="13.5"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5:25" ht="13.5"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5:25" ht="13.5"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5:25" ht="13.5"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5:25" ht="13.5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5:25" ht="13.5"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5:25" ht="13.5"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5:25" ht="13.5"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5:25" ht="13.5"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5:25" ht="13.5"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5:25" ht="13.5"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5:25" ht="13.5"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5:25" ht="13.5"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5:25" ht="13.5"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5:25" ht="13.5"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5:25" ht="13.5"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5:25" ht="13.5"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5:25" ht="13.5"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5:25" ht="13.5"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5:25" ht="13.5"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5:25" ht="13.5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5:25" ht="13.5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5:25" ht="13.5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5:25" ht="13.5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5:25" ht="13.5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5:25" ht="13.5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5:25" ht="13.5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5:25" ht="13.5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5:25" ht="13.5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5:25" ht="13.5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5:25" ht="13.5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5:25" ht="13.5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5:25" ht="13.5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5:25" ht="13.5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5:25" ht="13.5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5:25" ht="13.5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5:25" ht="13.5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5:25" ht="13.5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5:25" ht="13.5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5:25" ht="13.5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5:25" ht="13.5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5:25" ht="13.5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5:25" ht="13.5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5:25" ht="13.5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5:25" ht="13.5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5:25" ht="13.5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5:25" ht="13.5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5:25" ht="13.5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5:25" ht="13.5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5:25" ht="13.5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5:25" ht="13.5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5:25" ht="13.5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5:25" ht="13.5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5:25" ht="13.5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5:25" ht="13.5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5:25" ht="13.5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5:25" ht="13.5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5:25" ht="13.5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5:25" ht="13.5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5:25" ht="13.5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5:25" ht="13.5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5:25" ht="13.5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5:25" ht="13.5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5:25" ht="13.5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5:25" ht="13.5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5:25" ht="13.5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5:25" ht="13.5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5:25" ht="13.5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5:25" ht="13.5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5:25" ht="13.5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5:25" ht="13.5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5:25" ht="13.5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5:25" ht="13.5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5:25" ht="13.5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5:25" ht="13.5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5:25" ht="13.5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5:25" ht="13.5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5:25" ht="13.5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5:25" ht="13.5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5:25" ht="13.5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5:25" ht="13.5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5:25" ht="13.5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5:25" ht="13.5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5:25" ht="13.5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5:25" ht="13.5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5:25" ht="13.5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5:25" ht="13.5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5:25" ht="13.5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5:25" ht="13.5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5:25" ht="13.5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5:25" ht="13.5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5:25" ht="13.5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5:25" ht="13.5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5:25" ht="13.5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5:25" ht="13.5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5:25" ht="13.5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5:25" ht="13.5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5:25" ht="13.5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5:25" ht="13.5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5:25" ht="13.5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5:25" ht="13.5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5:25" ht="13.5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5:25" ht="13.5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5:25" ht="13.5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5:25" ht="13.5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5:25" ht="13.5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5:25" ht="13.5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5:25" ht="13.5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5:25" ht="13.5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5:25" ht="13.5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5:25" ht="13.5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5:25" ht="13.5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5:25" ht="13.5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5:25" ht="13.5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5:25" ht="13.5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5:25" ht="13.5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5:25" ht="13.5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5:25" ht="13.5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5:25" ht="13.5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5:25" ht="13.5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5:25" ht="13.5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5:25" ht="13.5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5:25" ht="13.5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5:25" ht="13.5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5:25" ht="13.5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5:25" ht="13.5"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5:25" ht="13.5"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5:25" ht="13.5"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5:25" ht="13.5"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5:25" ht="13.5"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5:25" ht="13.5"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5:25" ht="13.5"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5:25" ht="13.5"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5:25" ht="13.5"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5:25" ht="13.5"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5:25" ht="13.5"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5:25" ht="13.5"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5:25" ht="13.5"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5:25" ht="13.5"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5:25" ht="13.5"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5:25" ht="13.5"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5:25" ht="13.5"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5:25" ht="13.5"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5:25" ht="13.5"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5:25" ht="13.5"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5:25" ht="13.5"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5:25" ht="13.5"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5:25" ht="13.5"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5:25" ht="13.5"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5:25" ht="13.5"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5:25" ht="13.5"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5:25" ht="13.5"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5:25" ht="13.5"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5:25" ht="13.5"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5:25" ht="13.5"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5:25" ht="13.5"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5:25" ht="13.5"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5:25" ht="13.5"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5:25" ht="13.5"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5:25" ht="13.5"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5:25" ht="13.5"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5:25" ht="13.5"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5:25" ht="13.5"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5:25" ht="13.5"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5:25" ht="13.5"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5:25" ht="13.5"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5:25" ht="13.5"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5:25" ht="13.5"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5:25" ht="13.5"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5:25" ht="13.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5:25" ht="13.5"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5:25" ht="13.5"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5:25" ht="13.5"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5:25" ht="13.5"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5:25" ht="13.5"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5:25" ht="13.5"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5:25" ht="13.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5:25" ht="13.5"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5:25" ht="13.5"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5:25" ht="13.5"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5:25" ht="13.5"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5:25" ht="13.5"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5:25" ht="13.5"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5:25" ht="13.5"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5:25" ht="13.5"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5:25" ht="13.5"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5:25" ht="13.5"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5:25" ht="13.5"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5:25" ht="13.5"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5:25" ht="13.5"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5:25" ht="13.5"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5:25" ht="13.5"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5:25" ht="13.5"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5:25" ht="13.5"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5:25" ht="13.5"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5:25" ht="13.5"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5:25" ht="13.5"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5:25" ht="13.5"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5:25" ht="13.5"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5:25" ht="13.5"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5:25" ht="13.5"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5:25" ht="13.5"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5:25" ht="13.5"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5:25" ht="13.5"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5:25" ht="13.5"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5:25" ht="13.5"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5:25" ht="13.5"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5:25" ht="13.5"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5:25" ht="13.5"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5:25" ht="13.5"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5:25" ht="13.5"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5:25" ht="13.5"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5:25" ht="13.5"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5:25" ht="13.5"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5:25" ht="13.5"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5:25" ht="13.5"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5:25" ht="13.5"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5:25" ht="13.5"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5:25" ht="13.5"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5:25" ht="13.5"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5:25" ht="13.5"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5:25" ht="13.5"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5:25" ht="13.5"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5:25" ht="13.5"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5:25" ht="13.5"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5:25" ht="13.5"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5:25" ht="13.5"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5:25" ht="13.5"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5:25" ht="13.5"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5:25" ht="13.5"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5:25" ht="13.5"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5:25" ht="13.5"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5:25" ht="13.5"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5:25" ht="13.5"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5:25" ht="13.5"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5:25" ht="13.5"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5:25" ht="13.5"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5:25" ht="13.5"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5:25" ht="13.5"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5:25" ht="13.5"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5:25" ht="13.5"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5:25" ht="13.5"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5:25" ht="13.5"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5:25" ht="13.5"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5:25" ht="13.5"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5:25" ht="13.5"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5:25" ht="13.5"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5:25" ht="13.5"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5:25" ht="13.5"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5:25" ht="13.5"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5:25" ht="13.5"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5:25" ht="13.5"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5:25" ht="13.5"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5:25" ht="13.5"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5:25" ht="13.5"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5:25" ht="13.5"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5:25" ht="13.5"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5:25" ht="13.5"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5:25" ht="13.5"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5:25" ht="13.5"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5:25" ht="13.5"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5:25" ht="13.5"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5:25" ht="13.5"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5:25" ht="13.5"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5:25" ht="13.5"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5:25" ht="13.5"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5:25" ht="13.5"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5:25" ht="13.5"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5:25" ht="13.5"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5:25" ht="13.5"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5:25" ht="13.5"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5:25" ht="13.5"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5:25" ht="13.5"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5:25" ht="13.5"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5:25" ht="13.5"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5:25" ht="13.5"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5:25" ht="13.5"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5:25" ht="13.5"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5:25" ht="13.5"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5:25" ht="13.5"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5:25" ht="13.5"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5:25" ht="13.5"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5:25" ht="13.5"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5:25" ht="13.5"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5:25" ht="13.5"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5:25" ht="13.5"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5:25" ht="13.5"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5:25" ht="13.5"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5:25" ht="13.5"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5:25" ht="13.5"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5:25" ht="13.5"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5:25" ht="13.5"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5:25" ht="13.5"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5:25" ht="13.5"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5:25" ht="13.5"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5:25" ht="13.5"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5:25" ht="13.5"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5:25" ht="13.5"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5:25" ht="13.5"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5:25" ht="13.5"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5:25" ht="13.5"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5:25" ht="13.5"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5:25" ht="13.5"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5:25" ht="13.5"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5:25" ht="13.5"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5:25" ht="13.5"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5:25" ht="13.5"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5:25" ht="13.5"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5:25" ht="13.5"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5:25" ht="13.5"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5:25" ht="13.5"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5:25" ht="13.5"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5:25" ht="13.5"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5:25" ht="13.5"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5:25" ht="13.5"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5:25" ht="13.5"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5:25" ht="13.5"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5:25" ht="13.5"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5:25" ht="13.5"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5:25" ht="13.5"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5:25" ht="13.5"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5:25" ht="13.5"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5:25" ht="13.5"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5:25" ht="13.5"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5:25" ht="13.5"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5:25" ht="13.5"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5:25" ht="13.5"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5:25" ht="13.5"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5:25" ht="13.5"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5:25" ht="13.5"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5:25" ht="13.5"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5:25" ht="13.5"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5:25" ht="13.5"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5:25" ht="13.5"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5:25" ht="13.5"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5:25" ht="13.5"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5:25" ht="13.5"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5:25" ht="13.5"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5:25" ht="13.5"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5:25" ht="13.5"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5:25" ht="13.5"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5:25" ht="13.5"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5:25" ht="13.5"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5:25" ht="13.5"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5:25" ht="13.5"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5:25" ht="13.5"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5:25" ht="13.5"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5:25" ht="13.5"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5:25" ht="13.5"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5:25" ht="13.5"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5:25" ht="13.5"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5:25" ht="13.5"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5:25" ht="13.5"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5:25" ht="13.5"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5:25" ht="13.5"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5:25" ht="13.5"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5:25" ht="13.5"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5:25" ht="13.5"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5:25" ht="13.5"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5:25" ht="13.5"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5:25" ht="13.5"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5:25" ht="13.5"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5:25" ht="13.5"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5:25" ht="13.5"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5:25" ht="13.5"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5:25" ht="13.5"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5:25" ht="13.5"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5:25" ht="13.5"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5:25" ht="13.5"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5:25" ht="13.5"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5:25" ht="13.5"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5:25" ht="13.5"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5:25" ht="13.5"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5:25" ht="13.5"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5:25" ht="13.5"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5:25" ht="13.5"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5:25" ht="13.5"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5:25" ht="13.5"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5:25" ht="13.5"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5:25" ht="13.5"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5:25" ht="13.5"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5:25" ht="13.5"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5:25" ht="13.5"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5:25" ht="13.5"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5:25" ht="13.5"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5:25" ht="13.5"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5:25" ht="13.5"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  <row r="660" spans="5:25" ht="13.5"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</row>
    <row r="661" spans="5:25" ht="13.5"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</row>
    <row r="662" spans="5:25" ht="13.5"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</row>
    <row r="663" spans="5:25" ht="13.5"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</row>
    <row r="664" spans="5:25" ht="13.5"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</row>
    <row r="665" spans="5:25" ht="13.5"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</row>
    <row r="666" spans="5:25" ht="13.5"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</row>
    <row r="667" spans="5:25" ht="13.5"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</row>
    <row r="668" spans="5:25" ht="13.5"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</row>
    <row r="669" spans="5:25" ht="13.5"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</row>
    <row r="670" spans="5:25" ht="13.5"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</row>
    <row r="671" spans="5:25" ht="13.5"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</row>
    <row r="672" spans="5:25" ht="13.5"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</row>
    <row r="673" spans="5:25" ht="13.5"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</row>
    <row r="674" spans="5:25" ht="13.5"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</row>
    <row r="675" spans="5:25" ht="13.5"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</row>
    <row r="676" spans="5:25" ht="13.5"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</row>
    <row r="677" spans="5:25" ht="13.5"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</row>
    <row r="678" spans="5:25" ht="13.5"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</row>
    <row r="679" spans="5:25" ht="13.5"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</row>
    <row r="680" spans="5:25" ht="13.5"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</row>
    <row r="681" spans="5:25" ht="13.5"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</row>
    <row r="682" spans="5:25" ht="13.5"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</row>
    <row r="683" spans="5:25" ht="13.5"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</row>
    <row r="684" spans="5:25" ht="13.5"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</row>
    <row r="685" spans="5:25" ht="13.5"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</row>
    <row r="686" spans="5:25" ht="13.5"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</row>
    <row r="687" spans="5:25" ht="13.5"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</row>
    <row r="688" spans="5:25" ht="13.5"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</row>
    <row r="689" spans="5:25" ht="13.5"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</row>
    <row r="690" spans="5:25" ht="13.5"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</row>
    <row r="691" spans="5:25" ht="13.5"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</row>
    <row r="692" spans="5:25" ht="13.5"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</row>
    <row r="693" spans="5:25" ht="13.5"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</row>
    <row r="694" spans="5:25" ht="13.5"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</row>
    <row r="695" spans="5:25" ht="13.5"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</row>
    <row r="696" spans="5:25" ht="13.5"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</row>
    <row r="697" spans="5:25" ht="13.5"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</row>
    <row r="698" spans="5:25" ht="13.5"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</row>
    <row r="699" spans="5:25" ht="13.5"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</row>
    <row r="700" spans="5:25" ht="13.5"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5:25" ht="13.5"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</row>
    <row r="702" spans="5:25" ht="13.5"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</row>
    <row r="703" spans="5:25" ht="13.5"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</row>
    <row r="704" spans="5:25" ht="13.5"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</row>
    <row r="705" spans="5:25" ht="13.5"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</row>
    <row r="706" spans="5:25" ht="13.5"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</row>
    <row r="707" spans="5:25" ht="13.5"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</row>
    <row r="708" spans="5:25" ht="13.5"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</row>
    <row r="709" spans="5:25" ht="13.5"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</row>
    <row r="710" spans="5:25" ht="13.5"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</row>
    <row r="711" spans="5:25" ht="13.5"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</row>
    <row r="712" spans="5:25" ht="13.5"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</row>
    <row r="713" spans="5:25" ht="13.5"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</row>
    <row r="714" spans="5:25" ht="13.5"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</row>
    <row r="715" spans="5:25" ht="13.5"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</row>
    <row r="716" spans="5:25" ht="13.5"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</row>
    <row r="717" spans="5:25" ht="13.5"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</row>
    <row r="718" spans="5:25" ht="13.5"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</row>
    <row r="719" spans="5:25" ht="13.5"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</row>
    <row r="720" spans="5:25" ht="13.5"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</row>
    <row r="721" spans="5:25" ht="13.5"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</row>
    <row r="722" spans="5:25" ht="13.5"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</row>
    <row r="723" spans="5:25" ht="13.5"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</row>
    <row r="724" spans="5:25" ht="13.5"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</row>
    <row r="725" spans="5:25" ht="13.5"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</row>
    <row r="726" spans="5:25" ht="13.5"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</row>
    <row r="727" spans="5:25" ht="13.5"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</row>
    <row r="728" spans="5:25" ht="13.5"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</row>
    <row r="729" spans="5:25" ht="13.5"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</row>
    <row r="730" spans="5:25" ht="13.5"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</row>
    <row r="731" spans="5:25" ht="13.5"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</row>
    <row r="732" spans="5:25" ht="13.5"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</row>
    <row r="733" spans="5:25" ht="13.5"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</row>
    <row r="734" spans="5:25" ht="13.5"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</row>
    <row r="735" spans="5:25" ht="13.5"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</row>
    <row r="736" spans="5:25" ht="13.5"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</row>
    <row r="737" spans="5:25" ht="13.5"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</row>
    <row r="738" spans="5:25" ht="13.5"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</row>
    <row r="739" spans="5:25" ht="13.5"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</row>
    <row r="740" spans="5:25" ht="13.5"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</row>
    <row r="741" spans="5:25" ht="13.5"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</row>
    <row r="742" spans="5:25" ht="13.5"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</row>
    <row r="743" spans="5:25" ht="13.5"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</row>
    <row r="744" spans="5:25" ht="13.5"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</row>
    <row r="745" spans="5:25" ht="13.5"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</row>
    <row r="746" spans="5:25" ht="13.5"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</row>
    <row r="747" spans="5:25" ht="13.5"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</row>
    <row r="748" spans="5:25" ht="13.5"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</row>
    <row r="749" spans="5:25" ht="13.5"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</row>
    <row r="750" spans="5:25" ht="13.5"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</row>
    <row r="751" spans="5:25" ht="13.5"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</row>
    <row r="752" spans="5:25" ht="13.5"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</row>
    <row r="753" spans="5:25" ht="13.5"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</row>
    <row r="754" spans="5:25" ht="13.5"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</row>
    <row r="755" spans="5:25" ht="13.5"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5:25" ht="13.5"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</row>
    <row r="757" spans="5:25" ht="13.5"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</row>
    <row r="758" spans="5:25" ht="13.5"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</row>
    <row r="759" spans="5:25" ht="13.5"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</row>
    <row r="760" spans="5:25" ht="13.5"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</row>
    <row r="761" spans="5:25" ht="13.5"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</row>
    <row r="762" spans="5:25" ht="13.5"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</row>
    <row r="763" spans="5:25" ht="13.5"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</row>
    <row r="764" spans="5:25" ht="13.5"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</row>
    <row r="765" spans="5:25" ht="13.5"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</row>
    <row r="766" spans="5:25" ht="13.5"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</row>
    <row r="767" spans="5:25" ht="13.5"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</row>
    <row r="768" spans="5:25" ht="13.5"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</row>
    <row r="769" spans="5:25" ht="13.5"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</row>
    <row r="770" spans="5:25" ht="13.5"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</row>
    <row r="771" spans="5:25" ht="13.5"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</row>
    <row r="772" spans="5:25" ht="13.5"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</row>
    <row r="773" spans="5:25" ht="13.5"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</row>
    <row r="774" spans="5:25" ht="13.5"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</row>
    <row r="775" spans="5:25" ht="13.5"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</row>
    <row r="776" spans="5:25" ht="13.5"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</row>
    <row r="777" spans="5:25" ht="13.5"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</row>
  </sheetData>
  <sheetProtection/>
  <mergeCells count="138">
    <mergeCell ref="C7:D7"/>
    <mergeCell ref="G7:H7"/>
    <mergeCell ref="A1:I1"/>
    <mergeCell ref="R1:T1"/>
    <mergeCell ref="U1:AB1"/>
    <mergeCell ref="G3:H3"/>
    <mergeCell ref="V2:AB2"/>
    <mergeCell ref="M3:Q3"/>
    <mergeCell ref="V3:W3"/>
    <mergeCell ref="Z7:AA7"/>
    <mergeCell ref="Q21:Q22"/>
    <mergeCell ref="R21:R22"/>
    <mergeCell ref="S21:X22"/>
    <mergeCell ref="Z21:AD22"/>
    <mergeCell ref="C8:D18"/>
    <mergeCell ref="G8:H18"/>
    <mergeCell ref="R8:S18"/>
    <mergeCell ref="V8:W18"/>
    <mergeCell ref="Z8:AA18"/>
    <mergeCell ref="B24:B25"/>
    <mergeCell ref="C24:D25"/>
    <mergeCell ref="F24:K25"/>
    <mergeCell ref="L24:L25"/>
    <mergeCell ref="Z20:AD20"/>
    <mergeCell ref="B21:B22"/>
    <mergeCell ref="C21:D22"/>
    <mergeCell ref="F21:K22"/>
    <mergeCell ref="L21:L22"/>
    <mergeCell ref="M21:M22"/>
    <mergeCell ref="Q27:Q28"/>
    <mergeCell ref="R27:R28"/>
    <mergeCell ref="S27:X28"/>
    <mergeCell ref="Z27:AD28"/>
    <mergeCell ref="M24:M25"/>
    <mergeCell ref="Q24:Q25"/>
    <mergeCell ref="R24:R25"/>
    <mergeCell ref="S24:X25"/>
    <mergeCell ref="B30:B31"/>
    <mergeCell ref="C30:D31"/>
    <mergeCell ref="F30:K31"/>
    <mergeCell ref="L30:L31"/>
    <mergeCell ref="Z24:AD25"/>
    <mergeCell ref="B27:B28"/>
    <mergeCell ref="C27:D28"/>
    <mergeCell ref="F27:K28"/>
    <mergeCell ref="L27:L28"/>
    <mergeCell ref="M27:M28"/>
    <mergeCell ref="Q33:Q34"/>
    <mergeCell ref="R33:R34"/>
    <mergeCell ref="S33:X34"/>
    <mergeCell ref="Z33:AD34"/>
    <mergeCell ref="M30:M31"/>
    <mergeCell ref="Q30:Q31"/>
    <mergeCell ref="R30:R31"/>
    <mergeCell ref="S30:X31"/>
    <mergeCell ref="B36:B37"/>
    <mergeCell ref="C36:D37"/>
    <mergeCell ref="F36:K37"/>
    <mergeCell ref="L36:L37"/>
    <mergeCell ref="Z30:AD31"/>
    <mergeCell ref="B33:B34"/>
    <mergeCell ref="C33:D34"/>
    <mergeCell ref="F33:K34"/>
    <mergeCell ref="L33:L34"/>
    <mergeCell ref="M33:M34"/>
    <mergeCell ref="Z36:AD37"/>
    <mergeCell ref="M36:M37"/>
    <mergeCell ref="Q36:Q37"/>
    <mergeCell ref="R36:R37"/>
    <mergeCell ref="S36:X37"/>
    <mergeCell ref="AA42:AA43"/>
    <mergeCell ref="AB42:AB43"/>
    <mergeCell ref="T42:U43"/>
    <mergeCell ref="V42:W43"/>
    <mergeCell ref="AC42:AC43"/>
    <mergeCell ref="AA44:AA45"/>
    <mergeCell ref="AB44:AB45"/>
    <mergeCell ref="X42:Y43"/>
    <mergeCell ref="Z42:Z43"/>
    <mergeCell ref="N42:N43"/>
    <mergeCell ref="T45:U45"/>
    <mergeCell ref="V45:W45"/>
    <mergeCell ref="AC44:AC45"/>
    <mergeCell ref="G49:H49"/>
    <mergeCell ref="N48:N49"/>
    <mergeCell ref="I47:J47"/>
    <mergeCell ref="V47:W47"/>
    <mergeCell ref="P46:S47"/>
    <mergeCell ref="M44:M45"/>
    <mergeCell ref="N44:N45"/>
    <mergeCell ref="Z44:Z45"/>
    <mergeCell ref="N46:N47"/>
    <mergeCell ref="G47:H47"/>
    <mergeCell ref="M46:M47"/>
    <mergeCell ref="Z46:Z47"/>
    <mergeCell ref="K46:K47"/>
    <mergeCell ref="X45:Y45"/>
    <mergeCell ref="AC48:AC49"/>
    <mergeCell ref="T49:U49"/>
    <mergeCell ref="X49:Y49"/>
    <mergeCell ref="P48:S49"/>
    <mergeCell ref="X47:Y47"/>
    <mergeCell ref="AA46:AA47"/>
    <mergeCell ref="T47:U47"/>
    <mergeCell ref="AC46:AC47"/>
    <mergeCell ref="AB46:AB47"/>
    <mergeCell ref="A48:D49"/>
    <mergeCell ref="AB48:AB49"/>
    <mergeCell ref="V49:W49"/>
    <mergeCell ref="K48:K49"/>
    <mergeCell ref="L48:L49"/>
    <mergeCell ref="M48:M49"/>
    <mergeCell ref="Z48:Z49"/>
    <mergeCell ref="AA48:AA49"/>
    <mergeCell ref="E49:F49"/>
    <mergeCell ref="I49:J49"/>
    <mergeCell ref="E47:F47"/>
    <mergeCell ref="A44:D45"/>
    <mergeCell ref="A46:D47"/>
    <mergeCell ref="L46:L47"/>
    <mergeCell ref="K44:K45"/>
    <mergeCell ref="L44:L45"/>
    <mergeCell ref="L42:L43"/>
    <mergeCell ref="M42:M43"/>
    <mergeCell ref="P44:S45"/>
    <mergeCell ref="E45:F45"/>
    <mergeCell ref="G45:H45"/>
    <mergeCell ref="I45:J45"/>
    <mergeCell ref="R7:S7"/>
    <mergeCell ref="K7:L7"/>
    <mergeCell ref="K8:L18"/>
    <mergeCell ref="V7:W7"/>
    <mergeCell ref="A42:D43"/>
    <mergeCell ref="P42:S43"/>
    <mergeCell ref="E42:F43"/>
    <mergeCell ref="G42:H43"/>
    <mergeCell ref="I42:J43"/>
    <mergeCell ref="K42:K4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2015-01-11T07:51:42Z</cp:lastPrinted>
  <dcterms:created xsi:type="dcterms:W3CDTF">2005-11-12T01:56:27Z</dcterms:created>
  <dcterms:modified xsi:type="dcterms:W3CDTF">2015-01-13T05:10:34Z</dcterms:modified>
  <cp:category/>
  <cp:version/>
  <cp:contentType/>
  <cp:contentStatus/>
</cp:coreProperties>
</file>